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75" windowWidth="14445" windowHeight="12750"/>
  </bookViews>
  <sheets>
    <sheet name="표지" sheetId="3" r:id="rId1"/>
    <sheet name="FS_1Q" sheetId="1" r:id="rId2"/>
    <sheet name="IS_1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FS_1Q!$B$1:$J$52</definedName>
    <definedName name="_xlnm.Print_Area" localSheetId="2">IS_1Q!$A$1:$L$24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/>
</workbook>
</file>

<file path=xl/calcChain.xml><?xml version="1.0" encoding="utf-8"?>
<calcChain xmlns="http://schemas.openxmlformats.org/spreadsheetml/2006/main">
  <c r="L9" i="2"/>
  <c r="K11"/>
  <c r="K16" s="1"/>
  <c r="K18" s="1"/>
  <c r="J9"/>
  <c r="L17"/>
  <c r="L15"/>
  <c r="L14"/>
  <c r="L13"/>
  <c r="L12"/>
  <c r="L10"/>
  <c r="L11" s="1"/>
  <c r="J17"/>
  <c r="J15"/>
  <c r="J14"/>
  <c r="J13"/>
  <c r="J12"/>
  <c r="J10"/>
  <c r="I11"/>
  <c r="I16" s="1"/>
  <c r="I18" s="1"/>
  <c r="F21"/>
  <c r="F20"/>
  <c r="F18"/>
  <c r="F16"/>
  <c r="F15"/>
  <c r="F14"/>
  <c r="F13"/>
  <c r="F12"/>
  <c r="F10"/>
  <c r="E19"/>
  <c r="D19"/>
  <c r="F17"/>
  <c r="F19" s="1"/>
  <c r="E17"/>
  <c r="F11"/>
  <c r="E11"/>
  <c r="C11"/>
  <c r="C17"/>
  <c r="C19" s="1"/>
  <c r="D17"/>
  <c r="D11"/>
  <c r="J40" i="1"/>
  <c r="J47" s="1"/>
  <c r="I40"/>
  <c r="I47" s="1"/>
  <c r="J34"/>
  <c r="I34"/>
  <c r="J31"/>
  <c r="J38" s="1"/>
  <c r="I31"/>
  <c r="I38" s="1"/>
  <c r="J18"/>
  <c r="I18"/>
  <c r="J10"/>
  <c r="I10"/>
  <c r="I29" s="1"/>
  <c r="E42"/>
  <c r="E49" s="1"/>
  <c r="D42"/>
  <c r="D49" s="1"/>
  <c r="E35"/>
  <c r="D35"/>
  <c r="E30"/>
  <c r="E40" s="1"/>
  <c r="D30"/>
  <c r="D40" s="1"/>
  <c r="E18"/>
  <c r="D18"/>
  <c r="E10"/>
  <c r="E28" s="1"/>
  <c r="D10"/>
  <c r="D28" s="1"/>
  <c r="H40"/>
  <c r="H47" s="1"/>
  <c r="H34"/>
  <c r="H31"/>
  <c r="C42"/>
  <c r="C49" s="1"/>
  <c r="C18"/>
  <c r="J29" l="1"/>
  <c r="D50"/>
  <c r="I48"/>
  <c r="E50"/>
  <c r="J48"/>
  <c r="H10"/>
  <c r="H18"/>
  <c r="H29" s="1"/>
  <c r="L16" i="2"/>
  <c r="L18" s="1"/>
  <c r="J11"/>
  <c r="J16" s="1"/>
  <c r="J18" s="1"/>
  <c r="H38" i="1"/>
  <c r="H48" s="1"/>
  <c r="C10"/>
  <c r="C30"/>
  <c r="C35"/>
  <c r="C28" l="1"/>
  <c r="C40"/>
  <c r="C50" l="1"/>
</calcChain>
</file>

<file path=xl/sharedStrings.xml><?xml version="1.0" encoding="utf-8"?>
<sst xmlns="http://schemas.openxmlformats.org/spreadsheetml/2006/main" count="143" uniqueCount="74">
  <si>
    <t>연결 재무상태표</t>
    <phoneticPr fontId="21" type="noConversion"/>
  </si>
  <si>
    <t>별도 재무상태표</t>
    <phoneticPr fontId="21" type="noConversion"/>
  </si>
  <si>
    <t>주식회사 조이맥스와 그 종속회사</t>
    <phoneticPr fontId="21" type="noConversion"/>
  </si>
  <si>
    <t>[단위:원]</t>
    <phoneticPr fontId="21" type="noConversion"/>
  </si>
  <si>
    <t>주식회사 조이맥스</t>
    <phoneticPr fontId="21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</si>
  <si>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</si>
  <si>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</si>
  <si>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</si>
  <si>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</si>
  <si>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</si>
  <si>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</si>
  <si>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</si>
  <si>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1" type="noConversion"/>
  </si>
  <si>
    <t>별도 손익계산서</t>
    <phoneticPr fontId="21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</si>
  <si>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</si>
  <si>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</si>
  <si>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</si>
  <si>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</si>
  <si>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</si>
  <si>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기타수취채권</t>
  </si>
  <si>
    <t>매도가능금융자산</t>
  </si>
  <si>
    <t>기타유동자산</t>
  </si>
  <si>
    <t>Ⅱ. 비유동자산</t>
  </si>
  <si>
    <t>장기대여금</t>
  </si>
  <si>
    <t>유형자산</t>
  </si>
  <si>
    <t>무형자산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</si>
  <si>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</si>
  <si>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</si>
  <si>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</si>
  <si>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</si>
  <si>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</si>
  <si>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</si>
  <si>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</si>
  <si>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</si>
  <si>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</si>
  <si>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</si>
  <si>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Ⅰ. 지배기업소유지분</t>
  </si>
  <si>
    <t>자본금</t>
  </si>
  <si>
    <t>기타불입자본</t>
  </si>
  <si>
    <t>기타자본구성요소</t>
  </si>
  <si>
    <t>기타포괄손익누계</t>
  </si>
  <si>
    <t>이익잉여금</t>
  </si>
  <si>
    <t>Ⅱ. 비지배지분</t>
  </si>
  <si>
    <t>지배기업소유주지분</t>
    <phoneticPr fontId="31" type="noConversion"/>
  </si>
  <si>
    <t>비지배지분</t>
    <phoneticPr fontId="31" type="noConversion"/>
  </si>
  <si>
    <t>연결 손익계산서</t>
    <phoneticPr fontId="21" type="noConversion"/>
  </si>
  <si>
    <t>별도 손익계산서</t>
    <phoneticPr fontId="21" type="noConversion"/>
  </si>
  <si>
    <t>2011년말</t>
    <phoneticPr fontId="21" type="noConversion"/>
  </si>
  <si>
    <t>3개월</t>
  </si>
  <si>
    <t>누적</t>
  </si>
  <si>
    <t>장기금융상품</t>
  </si>
  <si>
    <t>투자부동산</t>
  </si>
  <si>
    <t>종속기업투자주식</t>
  </si>
  <si>
    <t>이연법인세부채</t>
    <phoneticPr fontId="19" type="noConversion"/>
  </si>
  <si>
    <t>기타지급채무</t>
    <phoneticPr fontId="19" type="noConversion"/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</si>
  <si>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</si>
  <si>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</si>
  <si>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</si>
  <si>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</si>
  <si>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</si>
  <si>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</si>
  <si>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2013년 1분기말</t>
    <phoneticPr fontId="21" type="noConversion"/>
  </si>
  <si>
    <t>2012년말</t>
    <phoneticPr fontId="21" type="noConversion"/>
  </si>
  <si>
    <t>제17기 1분기</t>
    <phoneticPr fontId="21" type="noConversion"/>
  </si>
  <si>
    <t>제16기 1분기</t>
    <phoneticPr fontId="21" type="noConversion"/>
  </si>
  <si>
    <t>I. 영업수익</t>
    <phoneticPr fontId="19" type="noConversion"/>
  </si>
  <si>
    <t>II. 영업이익</t>
    <phoneticPr fontId="31" type="noConversion"/>
  </si>
  <si>
    <t>III. 법인세차감전순이익</t>
    <phoneticPr fontId="31" type="noConversion"/>
  </si>
  <si>
    <t xml:space="preserve"> 법인세비용</t>
    <phoneticPr fontId="31" type="noConversion"/>
  </si>
  <si>
    <t>Ⅳ. 당기순이익</t>
    <phoneticPr fontId="19" type="noConversion"/>
  </si>
  <si>
    <t xml:space="preserve"> 영업비용</t>
    <phoneticPr fontId="31" type="noConversion"/>
  </si>
  <si>
    <t>II. 영업이익</t>
    <phoneticPr fontId="31" type="noConversion"/>
  </si>
  <si>
    <t>III. 법인세차감전순이익</t>
    <phoneticPr fontId="31" type="noConversion"/>
  </si>
  <si>
    <t>Ⅳ. 당기순이익</t>
    <phoneticPr fontId="19" type="noConversion"/>
  </si>
</sst>
</file>

<file path=xl/styles.xml><?xml version="1.0" encoding="utf-8"?>
<styleSheet xmlns="http://schemas.openxmlformats.org/spreadsheetml/2006/main">
  <numFmts count="13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.0000_);[Red]\(#,##0.0000\)"/>
    <numFmt numFmtId="305" formatCode="#,##0\ ;[Red]\(#,##0\)\ ;\-\ "/>
  </numFmts>
  <fonts count="247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7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A5A5A5"/>
      </left>
      <right style="thin">
        <color theme="0" tint="-0.34998626667073579"/>
      </right>
      <top style="thin">
        <color theme="1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theme="0" tint="-0.34998626667073579"/>
      </right>
      <top style="thin">
        <color rgb="FFA5A5A5"/>
      </top>
      <bottom style="thin">
        <color rgb="FFA5A5A5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theme="1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178" fontId="17" fillId="0" borderId="0" applyFont="0" applyFill="0" applyBorder="0" applyAlignment="0" applyProtection="0">
      <alignment vertical="center"/>
    </xf>
    <xf numFmtId="0" fontId="35" fillId="0" borderId="0"/>
    <xf numFmtId="41" fontId="36" fillId="0" borderId="0"/>
    <xf numFmtId="179" fontId="37" fillId="0" borderId="0">
      <protection locked="0"/>
    </xf>
    <xf numFmtId="0" fontId="35" fillId="0" borderId="0"/>
    <xf numFmtId="38" fontId="38" fillId="0" borderId="0" applyFont="0" applyFill="0" applyBorder="0" applyAlignment="0" applyProtection="0"/>
    <xf numFmtId="0" fontId="35" fillId="0" borderId="0"/>
    <xf numFmtId="44" fontId="39" fillId="0" borderId="0" applyFont="0" applyFill="0" applyBorder="0" applyAlignment="0" applyProtection="0"/>
    <xf numFmtId="41" fontId="36" fillId="0" borderId="0"/>
    <xf numFmtId="24" fontId="38" fillId="0" borderId="0" applyFont="0" applyFill="0" applyBorder="0" applyAlignment="0" applyProtection="0"/>
    <xf numFmtId="180" fontId="40" fillId="0" borderId="0" applyNumberFormat="0" applyFont="0" applyFill="0" applyBorder="0" applyAlignment="0" applyProtection="0"/>
    <xf numFmtId="181" fontId="40" fillId="0" borderId="0" applyNumberFormat="0" applyFont="0" applyFill="0" applyBorder="0" applyAlignment="0" applyProtection="0"/>
    <xf numFmtId="180" fontId="40" fillId="0" borderId="0" applyNumberFormat="0" applyFont="0" applyFill="0" applyBorder="0" applyAlignment="0" applyProtection="0"/>
    <xf numFmtId="182" fontId="41" fillId="36" borderId="0" applyFont="0" applyFill="0" applyBorder="0" applyAlignment="0" applyProtection="0">
      <alignment horizontal="center"/>
    </xf>
    <xf numFmtId="0" fontId="42" fillId="0" borderId="0"/>
    <xf numFmtId="0" fontId="36" fillId="0" borderId="0" applyFont="0" applyFill="0" applyBorder="0" applyAlignment="0" applyProtection="0"/>
    <xf numFmtId="0" fontId="40" fillId="0" borderId="0"/>
    <xf numFmtId="0" fontId="3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5" fillId="0" borderId="0"/>
    <xf numFmtId="0" fontId="47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1" fillId="0" borderId="0"/>
    <xf numFmtId="0" fontId="52" fillId="0" borderId="0"/>
    <xf numFmtId="0" fontId="42" fillId="0" borderId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185" fontId="36" fillId="0" borderId="0" applyFont="0" applyFill="0" applyBorder="0" applyAlignment="0" applyProtection="0"/>
    <xf numFmtId="0" fontId="53" fillId="0" borderId="0"/>
    <xf numFmtId="0" fontId="4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0"/>
    <xf numFmtId="0" fontId="51" fillId="0" borderId="0"/>
    <xf numFmtId="0" fontId="35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186" fontId="54" fillId="0" borderId="0">
      <protection locked="0"/>
    </xf>
    <xf numFmtId="0" fontId="50" fillId="0" borderId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41" fontId="3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41" fontId="36" fillId="0" borderId="0"/>
    <xf numFmtId="0" fontId="35" fillId="0" borderId="0"/>
    <xf numFmtId="0" fontId="35" fillId="0" borderId="0"/>
    <xf numFmtId="0" fontId="38" fillId="0" borderId="0"/>
    <xf numFmtId="0" fontId="51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41" fontId="36" fillId="0" borderId="0"/>
    <xf numFmtId="41" fontId="36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7" fillId="0" borderId="0" applyFont="0" applyFill="0" applyBorder="0" applyAlignment="0" applyProtection="0"/>
    <xf numFmtId="186" fontId="54" fillId="0" borderId="0">
      <protection locked="0"/>
    </xf>
    <xf numFmtId="0" fontId="55" fillId="0" borderId="0"/>
    <xf numFmtId="186" fontId="54" fillId="0" borderId="0">
      <protection locked="0"/>
    </xf>
    <xf numFmtId="0" fontId="35" fillId="0" borderId="0"/>
    <xf numFmtId="0" fontId="40" fillId="0" borderId="0" applyFont="0" applyFill="0" applyBorder="0" applyAlignment="0" applyProtection="0"/>
    <xf numFmtId="0" fontId="50" fillId="0" borderId="0"/>
    <xf numFmtId="186" fontId="54" fillId="0" borderId="0">
      <protection locked="0"/>
    </xf>
    <xf numFmtId="0" fontId="35" fillId="0" borderId="0"/>
    <xf numFmtId="0" fontId="35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185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5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40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35" fillId="0" borderId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40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88" fontId="35" fillId="40" borderId="22"/>
    <xf numFmtId="188" fontId="35" fillId="40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0" fontId="42" fillId="0" borderId="0"/>
    <xf numFmtId="0" fontId="52" fillId="0" borderId="0"/>
    <xf numFmtId="0" fontId="35" fillId="0" borderId="0"/>
    <xf numFmtId="0" fontId="64" fillId="0" borderId="0">
      <alignment vertical="center"/>
    </xf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40" borderId="0"/>
    <xf numFmtId="0" fontId="60" fillId="40" borderId="0"/>
    <xf numFmtId="0" fontId="60" fillId="40" borderId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186" fontId="54" fillId="0" borderId="0">
      <protection locked="0"/>
    </xf>
    <xf numFmtId="0" fontId="4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48" fillId="0" borderId="0"/>
    <xf numFmtId="190" fontId="50" fillId="0" borderId="0" applyFont="0" applyFill="0" applyBorder="0" applyAlignment="0" applyProtection="0"/>
    <xf numFmtId="0" fontId="5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" fontId="69" fillId="0" borderId="23">
      <alignment horizontal="center" vertical="center"/>
    </xf>
    <xf numFmtId="0" fontId="50" fillId="0" borderId="0"/>
    <xf numFmtId="0" fontId="70" fillId="0" borderId="0"/>
    <xf numFmtId="192" fontId="71" fillId="43" borderId="16"/>
    <xf numFmtId="0" fontId="72" fillId="0" borderId="0" applyFont="0"/>
    <xf numFmtId="0" fontId="40" fillId="0" borderId="0"/>
    <xf numFmtId="0" fontId="35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9" fontId="55" fillId="0" borderId="0" applyFont="0" applyFill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195" fontId="76" fillId="0" borderId="0">
      <alignment horizontal="centerContinuous"/>
      <protection locked="0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40" fillId="0" borderId="0" applyFont="0" applyFill="0" applyBorder="0" applyAlignment="0" applyProtection="0"/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38" fontId="45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3" fontId="80" fillId="0" borderId="0">
      <alignment horizontal="left" wrapText="1"/>
    </xf>
    <xf numFmtId="2" fontId="81" fillId="0" borderId="0" applyFont="0" applyFill="0" applyBorder="0" applyAlignment="0" applyProtection="0"/>
    <xf numFmtId="196" fontId="82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198" fontId="80" fillId="0" borderId="0">
      <alignment horizontal="right"/>
    </xf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0" fontId="87" fillId="0" borderId="0"/>
    <xf numFmtId="0" fontId="40" fillId="0" borderId="0"/>
    <xf numFmtId="0" fontId="36" fillId="0" borderId="24">
      <alignment horizontal="right" vertical="center" shrinkToFit="1"/>
    </xf>
    <xf numFmtId="201" fontId="36" fillId="0" borderId="24">
      <alignment horizontal="right" vertical="center" shrinkToFit="1"/>
    </xf>
    <xf numFmtId="38" fontId="88" fillId="0" borderId="0"/>
    <xf numFmtId="0" fontId="41" fillId="0" borderId="0"/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3" fontId="80" fillId="0" borderId="0">
      <alignment horizontal="left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2" fontId="69" fillId="0" borderId="0" applyBorder="0">
      <alignment vertical="center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8" fontId="9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203" fontId="36" fillId="0" borderId="0">
      <alignment vertical="center"/>
    </xf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93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51" fillId="0" borderId="0" applyFill="0" applyBorder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5" fillId="0" borderId="0"/>
    <xf numFmtId="0" fontId="74" fillId="0" borderId="0">
      <protection locked="0"/>
    </xf>
    <xf numFmtId="0" fontId="47" fillId="0" borderId="24">
      <alignment horizontal="distributed" vertical="distributed"/>
    </xf>
    <xf numFmtId="178" fontId="36" fillId="44" borderId="24" applyNumberFormat="0">
      <alignment vertical="center"/>
    </xf>
    <xf numFmtId="178" fontId="36" fillId="0" borderId="24">
      <alignment vertical="center"/>
    </xf>
    <xf numFmtId="0" fontId="96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185" fontId="36" fillId="0" borderId="0" applyFont="0" applyFill="0" applyBorder="0" applyAlignment="0" applyProtection="0"/>
    <xf numFmtId="3" fontId="99" fillId="36" borderId="0" applyFill="0" applyProtection="0">
      <alignment vertical="center"/>
    </xf>
    <xf numFmtId="206" fontId="100" fillId="0" borderId="25">
      <alignment vertical="center"/>
    </xf>
    <xf numFmtId="207" fontId="88" fillId="0" borderId="25"/>
    <xf numFmtId="208" fontId="88" fillId="0" borderId="25">
      <alignment vertical="center"/>
    </xf>
    <xf numFmtId="209" fontId="88" fillId="0" borderId="25">
      <alignment vertical="center"/>
    </xf>
    <xf numFmtId="208" fontId="88" fillId="0" borderId="25">
      <alignment vertical="center"/>
    </xf>
    <xf numFmtId="3" fontId="36" fillId="0" borderId="0" applyFont="0" applyFill="0" applyBorder="0" applyAlignment="0" applyProtection="0"/>
    <xf numFmtId="210" fontId="101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11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2" fontId="92" fillId="0" borderId="0" applyFont="0" applyFill="0" applyBorder="0" applyAlignment="0" applyProtection="0">
      <alignment vertical="center"/>
    </xf>
    <xf numFmtId="212" fontId="92" fillId="0" borderId="0" applyFont="0" applyFill="0" applyBorder="0" applyAlignment="0" applyProtection="0">
      <alignment vertical="center"/>
    </xf>
    <xf numFmtId="0" fontId="35" fillId="0" borderId="0"/>
    <xf numFmtId="0" fontId="55" fillId="0" borderId="0"/>
    <xf numFmtId="0" fontId="55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/>
    <xf numFmtId="0" fontId="52" fillId="0" borderId="0"/>
    <xf numFmtId="0" fontId="42" fillId="0" borderId="0"/>
    <xf numFmtId="0" fontId="106" fillId="0" borderId="0" applyFont="0" applyFill="0" applyBorder="0" applyAlignment="0" applyProtection="0"/>
    <xf numFmtId="0" fontId="55" fillId="0" borderId="0"/>
    <xf numFmtId="0" fontId="55" fillId="0" borderId="0"/>
    <xf numFmtId="0" fontId="5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51" fillId="0" borderId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1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4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41" fillId="0" borderId="0">
      <alignment vertical="center"/>
    </xf>
    <xf numFmtId="0" fontId="107" fillId="0" borderId="26"/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53" fillId="0" borderId="0"/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214" fontId="110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3" fontId="47" fillId="0" borderId="0" applyFont="0" applyFill="0" applyBorder="0" applyAlignment="0" applyProtection="0"/>
    <xf numFmtId="216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51" fillId="0" borderId="0"/>
    <xf numFmtId="219" fontId="40" fillId="0" borderId="0" applyFill="0" applyBorder="0" applyAlignment="0" applyProtection="0"/>
    <xf numFmtId="0" fontId="111" fillId="0" borderId="0">
      <alignment horizontal="center"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178" fontId="36" fillId="0" borderId="24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49" fillId="0" borderId="0"/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220" fontId="82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203" fontId="36" fillId="0" borderId="0">
      <alignment vertical="center"/>
    </xf>
    <xf numFmtId="203" fontId="36" fillId="0" borderId="0">
      <alignment vertical="center"/>
    </xf>
    <xf numFmtId="0" fontId="45" fillId="40" borderId="27">
      <alignment horizontal="center" vertical="center"/>
    </xf>
    <xf numFmtId="222" fontId="35" fillId="0" borderId="0" applyFill="0" applyBorder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45" fillId="0" borderId="0"/>
    <xf numFmtId="0" fontId="45" fillId="0" borderId="0" applyFont="0" applyFill="0" applyBorder="0" applyAlignment="0" applyProtection="0"/>
    <xf numFmtId="0" fontId="40" fillId="0" borderId="0"/>
    <xf numFmtId="0" fontId="111" fillId="0" borderId="0">
      <alignment horizontal="right" vertical="center"/>
    </xf>
    <xf numFmtId="41" fontId="1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0" fillId="0" borderId="0" applyFont="0" applyFill="0" applyBorder="0" applyAlignment="0" applyProtection="0"/>
    <xf numFmtId="186" fontId="54" fillId="0" borderId="0">
      <protection locked="0"/>
    </xf>
    <xf numFmtId="0" fontId="40" fillId="0" borderId="0" applyFont="0" applyFill="0" applyBorder="0" applyAlignment="0" applyProtection="0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0" fontId="4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45" borderId="29">
      <alignment horizontal="center" vertical="center"/>
    </xf>
    <xf numFmtId="0" fontId="120" fillId="0" borderId="27" applyNumberFormat="0" applyFont="0" applyFill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4" fontId="35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225" fontId="40" fillId="0" borderId="0"/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194" fontId="35" fillId="0" borderId="0" applyFont="0" applyFill="0" applyBorder="0" applyAlignment="0" applyProtection="0"/>
    <xf numFmtId="0" fontId="121" fillId="46" borderId="30"/>
    <xf numFmtId="0" fontId="39" fillId="0" borderId="0"/>
    <xf numFmtId="10" fontId="81" fillId="0" borderId="0" applyFont="0" applyFill="0" applyBorder="0" applyAlignment="0" applyProtection="0"/>
    <xf numFmtId="227" fontId="36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9" fontId="42" fillId="0" borderId="0" applyFill="0" applyBorder="0" applyProtection="0">
      <alignment vertical="center"/>
    </xf>
    <xf numFmtId="230" fontId="42" fillId="0" borderId="0" applyFill="0" applyBorder="0" applyProtection="0">
      <alignment vertical="center"/>
      <protection locked="0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10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3" fillId="0" borderId="0"/>
    <xf numFmtId="0" fontId="2" fillId="0" borderId="0">
      <alignment vertical="center"/>
    </xf>
    <xf numFmtId="0" fontId="104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2" fillId="0" borderId="0"/>
    <xf numFmtId="0" fontId="9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36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75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>
      <alignment vertical="center"/>
    </xf>
    <xf numFmtId="0" fontId="9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189" fontId="51" fillId="0" borderId="0"/>
    <xf numFmtId="202" fontId="120" fillId="0" borderId="0" applyFill="0" applyBorder="0">
      <alignment vertical="center"/>
    </xf>
    <xf numFmtId="211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80" fillId="0" borderId="0"/>
    <xf numFmtId="0" fontId="126" fillId="0" borderId="0" applyNumberFormat="0" applyFill="0" applyBorder="0" applyAlignment="0" applyProtection="0">
      <alignment vertical="top"/>
      <protection locked="0"/>
    </xf>
    <xf numFmtId="0" fontId="81" fillId="0" borderId="31" applyNumberFormat="0" applyFont="0" applyFill="0" applyAlignment="0" applyProtection="0"/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183" fontId="35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31" fontId="118" fillId="0" borderId="0" applyFont="0" applyFill="0" applyBorder="0" applyAlignment="0" applyProtection="0">
      <alignment vertical="center"/>
    </xf>
    <xf numFmtId="232" fontId="81" fillId="0" borderId="0" applyFont="0" applyFill="0" applyBorder="0" applyAlignment="0" applyProtection="0"/>
    <xf numFmtId="233" fontId="36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5" fontId="81" fillId="0" borderId="0" applyFont="0" applyFill="0" applyBorder="0" applyAlignment="0" applyProtection="0"/>
    <xf numFmtId="236" fontId="82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210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135" fillId="47" borderId="33">
      <alignment horizontal="center" vertical="center"/>
    </xf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139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4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24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85" fontId="134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8" fillId="0" borderId="0"/>
    <xf numFmtId="0" fontId="147" fillId="0" borderId="0">
      <alignment horizontal="center" wrapText="1"/>
      <protection locked="0"/>
    </xf>
    <xf numFmtId="0" fontId="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187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21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211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51" fillId="0" borderId="0" applyFont="0" applyFill="0" applyBorder="0" applyAlignment="0" applyProtection="0"/>
    <xf numFmtId="178" fontId="14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38" fontId="55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3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244" fontId="1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40" borderId="29">
      <alignment horizontal="center" vertical="center"/>
    </xf>
    <xf numFmtId="0" fontId="152" fillId="0" borderId="0" applyNumberFormat="0" applyFill="0" applyBorder="0" applyAlignment="0" applyProtection="0"/>
    <xf numFmtId="0" fontId="153" fillId="0" borderId="16" applyNumberFormat="0" applyFill="0" applyAlignment="0" applyProtection="0"/>
    <xf numFmtId="0" fontId="154" fillId="0" borderId="13" applyAlignment="0" applyProtection="0"/>
    <xf numFmtId="245" fontId="36" fillId="0" borderId="0"/>
    <xf numFmtId="245" fontId="36" fillId="0" borderId="0"/>
    <xf numFmtId="246" fontId="155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247" fontId="50" fillId="0" borderId="0" applyFont="0" applyFill="0" applyBorder="0" applyAlignment="0" applyProtection="0"/>
    <xf numFmtId="0" fontId="156" fillId="0" borderId="0"/>
    <xf numFmtId="0" fontId="136" fillId="0" borderId="0"/>
    <xf numFmtId="0" fontId="156" fillId="0" borderId="0"/>
    <xf numFmtId="0" fontId="156" fillId="0" borderId="0"/>
    <xf numFmtId="0" fontId="156" fillId="0" borderId="0"/>
    <xf numFmtId="0" fontId="134" fillId="0" borderId="0"/>
    <xf numFmtId="0" fontId="35" fillId="0" borderId="0"/>
    <xf numFmtId="0" fontId="157" fillId="0" borderId="0"/>
    <xf numFmtId="0" fontId="157" fillId="0" borderId="0"/>
    <xf numFmtId="0" fontId="129" fillId="0" borderId="0">
      <alignment vertical="center"/>
    </xf>
    <xf numFmtId="0" fontId="158" fillId="0" borderId="0"/>
    <xf numFmtId="0" fontId="130" fillId="0" borderId="0">
      <alignment vertical="center"/>
    </xf>
    <xf numFmtId="0" fontId="73" fillId="0" borderId="0">
      <protection locked="0"/>
    </xf>
    <xf numFmtId="179" fontId="74" fillId="0" borderId="0">
      <protection locked="0"/>
    </xf>
    <xf numFmtId="0" fontId="159" fillId="0" borderId="0"/>
    <xf numFmtId="0" fontId="132" fillId="0" borderId="0"/>
    <xf numFmtId="0" fontId="136" fillId="0" borderId="0"/>
    <xf numFmtId="0" fontId="132" fillId="0" borderId="0"/>
    <xf numFmtId="0" fontId="143" fillId="0" borderId="0"/>
    <xf numFmtId="0" fontId="132" fillId="0" borderId="0"/>
    <xf numFmtId="0" fontId="35" fillId="0" borderId="0"/>
    <xf numFmtId="0" fontId="138" fillId="0" borderId="0"/>
    <xf numFmtId="0" fontId="160" fillId="0" borderId="0"/>
    <xf numFmtId="0" fontId="161" fillId="0" borderId="0"/>
    <xf numFmtId="0" fontId="42" fillId="0" borderId="0"/>
    <xf numFmtId="0" fontId="138" fillId="0" borderId="0"/>
    <xf numFmtId="0" fontId="139" fillId="0" borderId="0"/>
    <xf numFmtId="0" fontId="140" fillId="0" borderId="0"/>
    <xf numFmtId="0" fontId="136" fillId="0" borderId="0"/>
    <xf numFmtId="0" fontId="140" fillId="0" borderId="0"/>
    <xf numFmtId="0" fontId="143" fillId="0" borderId="0"/>
    <xf numFmtId="0" fontId="132" fillId="0" borderId="0"/>
    <xf numFmtId="0" fontId="143" fillId="0" borderId="0"/>
    <xf numFmtId="0" fontId="132" fillId="0" borderId="0"/>
    <xf numFmtId="0" fontId="136" fillId="0" borderId="0"/>
    <xf numFmtId="0" fontId="157" fillId="0" borderId="0"/>
    <xf numFmtId="0" fontId="157" fillId="0" borderId="0"/>
    <xf numFmtId="0" fontId="132" fillId="0" borderId="0"/>
    <xf numFmtId="0" fontId="139" fillId="0" borderId="0"/>
    <xf numFmtId="0" fontId="140" fillId="0" borderId="0"/>
    <xf numFmtId="0" fontId="139" fillId="0" borderId="0"/>
    <xf numFmtId="0" fontId="132" fillId="0" borderId="0"/>
    <xf numFmtId="0" fontId="55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62" fillId="0" borderId="0"/>
    <xf numFmtId="0" fontId="145" fillId="0" borderId="0"/>
    <xf numFmtId="0" fontId="150" fillId="0" borderId="0"/>
    <xf numFmtId="0" fontId="139" fillId="0" borderId="0"/>
    <xf numFmtId="0" fontId="132" fillId="0" borderId="0"/>
    <xf numFmtId="0" fontId="136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9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61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55" fillId="0" borderId="0"/>
    <xf numFmtId="0" fontId="132" fillId="0" borderId="0"/>
    <xf numFmtId="0" fontId="42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61" fillId="0" borderId="0"/>
    <xf numFmtId="0" fontId="160" fillId="0" borderId="0"/>
    <xf numFmtId="0" fontId="161" fillId="0" borderId="0"/>
    <xf numFmtId="0" fontId="160" fillId="0" borderId="0"/>
    <xf numFmtId="0" fontId="161" fillId="0" borderId="0"/>
    <xf numFmtId="0" fontId="55" fillId="0" borderId="0"/>
    <xf numFmtId="0" fontId="132" fillId="0" borderId="0"/>
    <xf numFmtId="0" fontId="136" fillId="0" borderId="0"/>
    <xf numFmtId="0" fontId="163" fillId="0" borderId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199" fontId="164" fillId="0" borderId="0" applyFill="0" applyBorder="0" applyAlignment="0"/>
    <xf numFmtId="250" fontId="88" fillId="0" borderId="34">
      <alignment horizontal="center"/>
    </xf>
    <xf numFmtId="251" fontId="164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54" fontId="165" fillId="48" borderId="0" applyNumberFormat="0" applyFont="0" applyBorder="0" applyAlignment="0">
      <alignment horizontal="left"/>
    </xf>
    <xf numFmtId="0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56" fillId="0" borderId="35">
      <alignment horizontal="center"/>
    </xf>
    <xf numFmtId="0" fontId="168" fillId="49" borderId="0">
      <alignment horizontal="left"/>
    </xf>
    <xf numFmtId="0" fontId="169" fillId="49" borderId="0">
      <alignment horizontal="right"/>
    </xf>
    <xf numFmtId="0" fontId="170" fillId="50" borderId="0">
      <alignment horizontal="center"/>
    </xf>
    <xf numFmtId="0" fontId="169" fillId="49" borderId="0">
      <alignment horizontal="right"/>
    </xf>
    <xf numFmtId="0" fontId="171" fillId="50" borderId="0">
      <alignment horizontal="left"/>
    </xf>
    <xf numFmtId="4" fontId="37" fillId="0" borderId="0">
      <protection locked="0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0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55" fontId="155" fillId="0" borderId="0" applyFont="0" applyFill="0" applyBorder="0" applyAlignment="0" applyProtection="0">
      <alignment horizontal="right"/>
    </xf>
    <xf numFmtId="256" fontId="155" fillId="0" borderId="0" applyFont="0" applyFill="0" applyBorder="0" applyAlignment="0" applyProtection="0">
      <alignment horizontal="right"/>
    </xf>
    <xf numFmtId="185" fontId="36" fillId="0" borderId="0"/>
    <xf numFmtId="257" fontId="51" fillId="0" borderId="0"/>
    <xf numFmtId="257" fontId="51" fillId="0" borderId="0"/>
    <xf numFmtId="257" fontId="51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7" fontId="51" fillId="0" borderId="0"/>
    <xf numFmtId="257" fontId="51" fillId="0" borderId="0"/>
    <xf numFmtId="0" fontId="74" fillId="0" borderId="0">
      <protection locked="0"/>
    </xf>
    <xf numFmtId="3" fontId="173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47" fillId="0" borderId="0" applyFont="0" applyFill="0" applyBorder="0" applyAlignment="0" applyProtection="0"/>
    <xf numFmtId="259" fontId="40" fillId="0" borderId="0">
      <protection locked="0"/>
    </xf>
    <xf numFmtId="0" fontId="40" fillId="0" borderId="0" applyFont="0" applyFill="0" applyBorder="0" applyAlignment="0" applyProtection="0"/>
    <xf numFmtId="199" fontId="164" fillId="0" borderId="0" applyFont="0" applyFill="0" applyBorder="0" applyAlignment="0" applyProtection="0"/>
    <xf numFmtId="260" fontId="155" fillId="0" borderId="0" applyFont="0" applyFill="0" applyBorder="0" applyAlignment="0" applyProtection="0">
      <alignment horizontal="right"/>
    </xf>
    <xf numFmtId="0" fontId="36" fillId="0" borderId="0">
      <protection locked="0"/>
    </xf>
    <xf numFmtId="0" fontId="36" fillId="0" borderId="0">
      <protection locked="0"/>
    </xf>
    <xf numFmtId="261" fontId="155" fillId="0" borderId="0" applyFont="0" applyFill="0" applyBorder="0" applyAlignment="0" applyProtection="0">
      <alignment horizontal="righ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62" fontId="36" fillId="0" borderId="34" applyFill="0" applyBorder="0" applyAlignment="0"/>
    <xf numFmtId="0" fontId="74" fillId="0" borderId="0">
      <protection locked="0"/>
    </xf>
    <xf numFmtId="263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50" fillId="0" borderId="0" applyFont="0" applyFill="0" applyBorder="0" applyAlignment="0" applyProtection="0"/>
    <xf numFmtId="265" fontId="40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0" fontId="155" fillId="0" borderId="0" applyFont="0" applyFill="0" applyBorder="0" applyAlignment="0" applyProtection="0"/>
    <xf numFmtId="14" fontId="123" fillId="0" borderId="0" applyFill="0" applyBorder="0" applyAlignment="0"/>
    <xf numFmtId="266" fontId="37" fillId="0" borderId="0">
      <protection locked="0"/>
    </xf>
    <xf numFmtId="14" fontId="176" fillId="0" borderId="0" applyFont="0" applyFill="0" applyBorder="0" applyAlignment="0"/>
    <xf numFmtId="38" fontId="38" fillId="0" borderId="36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7" fontId="36" fillId="0" borderId="0"/>
    <xf numFmtId="268" fontId="36" fillId="0" borderId="0"/>
    <xf numFmtId="268" fontId="36" fillId="0" borderId="0"/>
    <xf numFmtId="268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8" fontId="36" fillId="0" borderId="0"/>
    <xf numFmtId="268" fontId="36" fillId="0" borderId="0"/>
    <xf numFmtId="270" fontId="155" fillId="0" borderId="37" applyNumberFormat="0" applyFont="0" applyFill="0" applyAlignment="0" applyProtection="0"/>
    <xf numFmtId="194" fontId="177" fillId="0" borderId="0" applyFill="0" applyBorder="0" applyAlignment="0" applyProtection="0"/>
    <xf numFmtId="0" fontId="51" fillId="0" borderId="23" applyNumberFormat="0">
      <alignment horizontal="left" wrapText="1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0" fontId="178" fillId="0" borderId="0" applyNumberFormat="0" applyAlignment="0">
      <alignment horizontal="left"/>
    </xf>
    <xf numFmtId="0" fontId="164" fillId="0" borderId="0">
      <alignment horizontal="left"/>
    </xf>
    <xf numFmtId="271" fontId="41" fillId="0" borderId="0" applyFont="0" applyFill="0" applyBorder="0" applyAlignment="0" applyProtection="0">
      <alignment vertical="center"/>
    </xf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72" fontId="40" fillId="0" borderId="0">
      <protection locked="0"/>
    </xf>
    <xf numFmtId="0" fontId="53" fillId="0" borderId="0"/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38" fontId="64" fillId="51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273" fontId="155" fillId="0" borderId="0" applyFont="0" applyFill="0" applyBorder="0" applyAlignment="0" applyProtection="0">
      <alignment horizontal="right"/>
    </xf>
    <xf numFmtId="274" fontId="36" fillId="0" borderId="0" applyFont="0"/>
    <xf numFmtId="0" fontId="182" fillId="0" borderId="0">
      <alignment horizontal="left"/>
    </xf>
    <xf numFmtId="0" fontId="183" fillId="0" borderId="38" applyNumberFormat="0" applyAlignment="0" applyProtection="0">
      <alignment horizontal="left" vertical="center"/>
    </xf>
    <xf numFmtId="0" fontId="183" fillId="0" borderId="38" applyNumberFormat="0" applyAlignment="0" applyProtection="0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66" fillId="0" borderId="0"/>
    <xf numFmtId="14" fontId="57" fillId="42" borderId="40">
      <alignment horizontal="center" vertical="center" wrapText="1"/>
    </xf>
    <xf numFmtId="0" fontId="184" fillId="0" borderId="0" applyProtection="0">
      <alignment horizontal="left"/>
    </xf>
    <xf numFmtId="0" fontId="185" fillId="0" borderId="0" applyProtection="0">
      <alignment horizontal="left"/>
    </xf>
    <xf numFmtId="0" fontId="186" fillId="0" borderId="0"/>
    <xf numFmtId="275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276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0" fontId="187" fillId="0" borderId="41" applyNumberFormat="0" applyFill="0" applyAlignment="0" applyProtection="0"/>
    <xf numFmtId="0" fontId="35" fillId="0" borderId="0">
      <alignment horizontal="center"/>
    </xf>
    <xf numFmtId="0" fontId="188" fillId="0" borderId="0" applyNumberFormat="0" applyFill="0" applyBorder="0" applyAlignment="0" applyProtection="0">
      <alignment vertical="top"/>
      <protection locked="0"/>
    </xf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0" fontId="40" fillId="0" borderId="0" applyFont="0" applyFill="0" applyBorder="0" applyAlignment="0" applyProtection="0"/>
    <xf numFmtId="259" fontId="189" fillId="52" borderId="34" applyNumberFormat="0" applyFont="0" applyBorder="0" applyAlignment="0">
      <protection locked="0"/>
    </xf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277" fontId="172" fillId="53" borderId="0"/>
    <xf numFmtId="0" fontId="35" fillId="54" borderId="34" applyNumberFormat="0" applyFont="0" applyAlignment="0" applyProtection="0"/>
    <xf numFmtId="0" fontId="190" fillId="0" borderId="0" applyNumberFormat="0" applyFill="0" applyBorder="0" applyAlignment="0">
      <protection locked="0"/>
    </xf>
    <xf numFmtId="259" fontId="191" fillId="0" borderId="0">
      <alignment vertical="center"/>
      <protection locked="0"/>
    </xf>
    <xf numFmtId="212" fontId="192" fillId="54" borderId="23">
      <protection locked="0"/>
    </xf>
    <xf numFmtId="3" fontId="35" fillId="0" borderId="35" applyFont="0" applyBorder="0" applyAlignment="0"/>
    <xf numFmtId="278" fontId="193" fillId="0" borderId="0" applyFont="0">
      <alignment vertical="center"/>
      <protection locked="0"/>
    </xf>
    <xf numFmtId="0" fontId="194" fillId="0" borderId="15" applyNumberFormat="0">
      <alignment horizontal="center" textRotation="255"/>
    </xf>
    <xf numFmtId="0" fontId="51" fillId="0" borderId="0" applyNumberFormat="0" applyFont="0" applyFill="0" applyBorder="0" applyProtection="0">
      <alignment horizontal="left" vertical="center"/>
    </xf>
    <xf numFmtId="0" fontId="40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3" fillId="0" borderId="42"/>
    <xf numFmtId="0" fontId="53" fillId="0" borderId="43"/>
    <xf numFmtId="0" fontId="53" fillId="0" borderId="44"/>
    <xf numFmtId="0" fontId="53" fillId="0" borderId="45"/>
    <xf numFmtId="0" fontId="168" fillId="49" borderId="0">
      <alignment horizontal="left"/>
    </xf>
    <xf numFmtId="0" fontId="196" fillId="50" borderId="0">
      <alignment horizontal="left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77" fontId="197" fillId="49" borderId="0"/>
    <xf numFmtId="224" fontId="50" fillId="0" borderId="0">
      <alignment horizontal="justify"/>
    </xf>
    <xf numFmtId="0" fontId="35" fillId="0" borderId="0">
      <alignment horizontal="center"/>
    </xf>
    <xf numFmtId="279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98" fillId="0" borderId="40"/>
    <xf numFmtId="283" fontId="35" fillId="0" borderId="0" applyFont="0" applyFill="0" applyBorder="0" applyAlignment="0" applyProtection="0"/>
    <xf numFmtId="284" fontId="35" fillId="0" borderId="0" applyFont="0" applyFill="0" applyBorder="0" applyAlignment="0" applyProtection="0"/>
    <xf numFmtId="285" fontId="36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199" fillId="0" borderId="0" applyNumberFormat="0">
      <alignment horizontal="right"/>
    </xf>
    <xf numFmtId="288" fontId="155" fillId="0" borderId="0" applyFont="0" applyFill="0" applyBorder="0" applyAlignment="0" applyProtection="0">
      <alignment horizontal="right"/>
    </xf>
    <xf numFmtId="289" fontId="155" fillId="0" borderId="0" applyFont="0" applyFill="0" applyBorder="0" applyAlignment="0" applyProtection="0">
      <alignment horizontal="right"/>
    </xf>
    <xf numFmtId="282" fontId="40" fillId="0" borderId="0"/>
    <xf numFmtId="0" fontId="51" fillId="0" borderId="0"/>
    <xf numFmtId="37" fontId="200" fillId="0" borderId="0"/>
    <xf numFmtId="0" fontId="53" fillId="0" borderId="0"/>
    <xf numFmtId="0" fontId="40" fillId="0" borderId="0"/>
    <xf numFmtId="290" fontId="36" fillId="0" borderId="0"/>
    <xf numFmtId="291" fontId="6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1" fontId="69" fillId="0" borderId="0"/>
    <xf numFmtId="291" fontId="69" fillId="0" borderId="0"/>
    <xf numFmtId="291" fontId="69" fillId="0" borderId="0"/>
    <xf numFmtId="291" fontId="6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4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293" fontId="36" fillId="0" borderId="0"/>
    <xf numFmtId="0" fontId="4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63" fillId="0" borderId="0"/>
    <xf numFmtId="40" fontId="202" fillId="51" borderId="0">
      <alignment horizontal="right"/>
    </xf>
    <xf numFmtId="0" fontId="203" fillId="51" borderId="0">
      <alignment horizontal="right"/>
    </xf>
    <xf numFmtId="0" fontId="204" fillId="51" borderId="46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1" fontId="206" fillId="0" borderId="0" applyProtection="0">
      <alignment horizontal="right" vertical="center"/>
    </xf>
    <xf numFmtId="210" fontId="69" fillId="0" borderId="0"/>
    <xf numFmtId="0" fontId="38" fillId="0" borderId="0"/>
    <xf numFmtId="14" fontId="147" fillId="0" borderId="0">
      <alignment horizontal="center" wrapText="1"/>
      <protection locked="0"/>
    </xf>
    <xf numFmtId="0" fontId="53" fillId="0" borderId="0"/>
    <xf numFmtId="294" fontId="40" fillId="0" borderId="0">
      <protection locked="0"/>
    </xf>
    <xf numFmtId="295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79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9" fontId="35" fillId="0" borderId="0" applyFont="0" applyFill="0" applyProtection="0"/>
    <xf numFmtId="9" fontId="38" fillId="0" borderId="47" applyNumberFormat="0" applyBorder="0"/>
    <xf numFmtId="9" fontId="38" fillId="0" borderId="47" applyNumberFormat="0" applyBorder="0"/>
    <xf numFmtId="245" fontId="36" fillId="0" borderId="0"/>
    <xf numFmtId="13" fontId="35" fillId="0" borderId="0" applyFont="0" applyFill="0" applyProtection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4" fontId="164" fillId="0" borderId="0">
      <alignment horizontal="right"/>
    </xf>
    <xf numFmtId="296" fontId="20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54" fillId="0" borderId="40">
      <alignment horizontal="center"/>
    </xf>
    <xf numFmtId="3" fontId="38" fillId="0" borderId="0" applyFont="0" applyFill="0" applyBorder="0" applyAlignment="0" applyProtection="0"/>
    <xf numFmtId="0" fontId="38" fillId="55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69" fillId="0" borderId="0" applyNumberFormat="0" applyBorder="0" applyAlignment="0">
      <alignment horizontal="right"/>
    </xf>
    <xf numFmtId="225" fontId="35" fillId="0" borderId="0" applyFont="0" applyFill="0" applyBorder="0" applyAlignment="0" applyProtection="0"/>
    <xf numFmtId="0" fontId="153" fillId="0" borderId="34">
      <alignment horizontal="center"/>
    </xf>
    <xf numFmtId="0" fontId="153" fillId="0" borderId="34" applyFill="0" applyProtection="0">
      <alignment horizontal="center"/>
    </xf>
    <xf numFmtId="0" fontId="196" fillId="56" borderId="0">
      <alignment horizontal="center"/>
    </xf>
    <xf numFmtId="49" fontId="208" fillId="50" borderId="0">
      <alignment horizontal="center"/>
    </xf>
    <xf numFmtId="4" fontId="209" fillId="0" borderId="0">
      <alignment horizontal="right"/>
    </xf>
    <xf numFmtId="30" fontId="210" fillId="0" borderId="0" applyNumberFormat="0" applyFill="0" applyBorder="0" applyAlignment="0" applyProtection="0">
      <alignment horizontal="left"/>
    </xf>
    <xf numFmtId="0" fontId="169" fillId="49" borderId="0">
      <alignment horizontal="center"/>
    </xf>
    <xf numFmtId="0" fontId="169" fillId="49" borderId="0">
      <alignment horizontal="centerContinuous"/>
    </xf>
    <xf numFmtId="0" fontId="211" fillId="50" borderId="0">
      <alignment horizontal="left"/>
    </xf>
    <xf numFmtId="49" fontId="211" fillId="50" borderId="0">
      <alignment horizontal="center"/>
    </xf>
    <xf numFmtId="0" fontId="168" fillId="49" borderId="0">
      <alignment horizontal="left"/>
    </xf>
    <xf numFmtId="49" fontId="211" fillId="50" borderId="0">
      <alignment horizontal="left"/>
    </xf>
    <xf numFmtId="0" fontId="168" fillId="49" borderId="0">
      <alignment horizontal="centerContinuous"/>
    </xf>
    <xf numFmtId="0" fontId="168" fillId="49" borderId="0">
      <alignment horizontal="right"/>
    </xf>
    <xf numFmtId="49" fontId="196" fillId="50" borderId="0">
      <alignment horizontal="left"/>
    </xf>
    <xf numFmtId="0" fontId="169" fillId="49" borderId="0">
      <alignment horizontal="right"/>
    </xf>
    <xf numFmtId="297" fontId="35" fillId="0" borderId="0" applyFont="0" applyFill="0" applyBorder="0" applyAlignment="0" applyProtection="0"/>
    <xf numFmtId="0" fontId="212" fillId="0" borderId="48">
      <alignment horizontal="centerContinuous"/>
    </xf>
    <xf numFmtId="44" fontId="40" fillId="0" borderId="0" applyFont="0" applyFill="0" applyBorder="0" applyAlignment="0" applyProtection="0"/>
    <xf numFmtId="186" fontId="212" fillId="0" borderId="0"/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186" fontId="212" fillId="0" borderId="0"/>
    <xf numFmtId="186" fontId="212" fillId="0" borderId="0"/>
    <xf numFmtId="186" fontId="212" fillId="0" borderId="0"/>
    <xf numFmtId="0" fontId="212" fillId="0" borderId="48">
      <alignment horizontal="centerContinuous"/>
    </xf>
    <xf numFmtId="0" fontId="212" fillId="0" borderId="48">
      <alignment horizontal="centerContinuous"/>
    </xf>
    <xf numFmtId="0" fontId="212" fillId="0" borderId="48">
      <alignment horizontal="centerContinuous"/>
    </xf>
    <xf numFmtId="298" fontId="40" fillId="0" borderId="0" applyBorder="0" applyAlignment="0">
      <alignment horizontal="centerContinuous" vertical="center"/>
    </xf>
    <xf numFmtId="0" fontId="211" fillId="57" borderId="0">
      <alignment horizontal="center"/>
    </xf>
    <xf numFmtId="0" fontId="213" fillId="57" borderId="0">
      <alignment horizontal="center"/>
    </xf>
    <xf numFmtId="4" fontId="196" fillId="56" borderId="49" applyNumberFormat="0" applyProtection="0">
      <alignment vertical="center"/>
    </xf>
    <xf numFmtId="4" fontId="214" fillId="58" borderId="49" applyNumberFormat="0" applyProtection="0">
      <alignment vertical="center"/>
    </xf>
    <xf numFmtId="4" fontId="215" fillId="59" borderId="50">
      <alignment vertical="center"/>
    </xf>
    <xf numFmtId="4" fontId="216" fillId="59" borderId="50">
      <alignment vertical="center"/>
    </xf>
    <xf numFmtId="4" fontId="215" fillId="60" borderId="50">
      <alignment vertical="center"/>
    </xf>
    <xf numFmtId="4" fontId="216" fillId="60" borderId="50">
      <alignment vertical="center"/>
    </xf>
    <xf numFmtId="4" fontId="196" fillId="58" borderId="49" applyNumberFormat="0" applyProtection="0">
      <alignment horizontal="left" vertical="center" indent="1"/>
    </xf>
    <xf numFmtId="0" fontId="196" fillId="58" borderId="49" applyNumberFormat="0" applyProtection="0">
      <alignment horizontal="left" vertical="top" indent="1"/>
    </xf>
    <xf numFmtId="0" fontId="35" fillId="61" borderId="0"/>
    <xf numFmtId="4" fontId="196" fillId="62" borderId="0" applyNumberFormat="0" applyProtection="0">
      <alignment horizontal="left" vertical="center" indent="1"/>
    </xf>
    <xf numFmtId="4" fontId="217" fillId="63" borderId="49">
      <alignment horizontal="right" vertical="center"/>
    </xf>
    <xf numFmtId="4" fontId="123" fillId="64" borderId="49" applyNumberFormat="0" applyProtection="0">
      <alignment horizontal="right" vertical="center"/>
    </xf>
    <xf numFmtId="4" fontId="123" fillId="65" borderId="49" applyNumberFormat="0" applyProtection="0">
      <alignment horizontal="right" vertical="center"/>
    </xf>
    <xf numFmtId="4" fontId="123" fillId="66" borderId="49" applyNumberFormat="0" applyProtection="0">
      <alignment horizontal="right" vertical="center"/>
    </xf>
    <xf numFmtId="4" fontId="217" fillId="67" borderId="49">
      <alignment horizontal="right" vertical="center"/>
    </xf>
    <xf numFmtId="4" fontId="123" fillId="68" borderId="49" applyNumberFormat="0" applyProtection="0">
      <alignment horizontal="right" vertical="center"/>
    </xf>
    <xf numFmtId="4" fontId="123" fillId="69" borderId="49" applyNumberFormat="0" applyProtection="0">
      <alignment horizontal="right" vertical="center"/>
    </xf>
    <xf numFmtId="4" fontId="123" fillId="70" borderId="49" applyNumberFormat="0" applyProtection="0">
      <alignment horizontal="right" vertical="center"/>
    </xf>
    <xf numFmtId="4" fontId="217" fillId="59" borderId="49">
      <alignment horizontal="right" vertical="center"/>
    </xf>
    <xf numFmtId="4" fontId="123" fillId="71" borderId="49" applyNumberFormat="0" applyProtection="0">
      <alignment horizontal="right" vertical="center"/>
    </xf>
    <xf numFmtId="4" fontId="123" fillId="72" borderId="49" applyNumberFormat="0" applyProtection="0">
      <alignment horizontal="right" vertical="center"/>
    </xf>
    <xf numFmtId="4" fontId="123" fillId="73" borderId="49" applyNumberFormat="0" applyProtection="0">
      <alignment horizontal="right" vertical="center"/>
    </xf>
    <xf numFmtId="4" fontId="208" fillId="63" borderId="49">
      <alignment horizontal="right" vertical="center"/>
    </xf>
    <xf numFmtId="4" fontId="196" fillId="74" borderId="51" applyNumberFormat="0" applyProtection="0">
      <alignment horizontal="left" vertical="center" indent="1"/>
    </xf>
    <xf numFmtId="4" fontId="123" fillId="75" borderId="0" applyNumberFormat="0" applyProtection="0">
      <alignment horizontal="left" vertical="center" indent="1"/>
    </xf>
    <xf numFmtId="4" fontId="208" fillId="38" borderId="0" applyNumberFormat="0" applyProtection="0">
      <alignment horizontal="left" vertical="center" indent="1"/>
    </xf>
    <xf numFmtId="4" fontId="123" fillId="76" borderId="49" applyNumberFormat="0" applyProtection="0">
      <alignment horizontal="right" vertical="center"/>
    </xf>
    <xf numFmtId="4" fontId="217" fillId="47" borderId="0">
      <alignment horizontal="left" vertical="center" indent="1"/>
    </xf>
    <xf numFmtId="4" fontId="123" fillId="75" borderId="0" applyNumberFormat="0" applyProtection="0">
      <alignment horizontal="left" vertical="center" indent="1"/>
    </xf>
    <xf numFmtId="0" fontId="35" fillId="77" borderId="52" applyNumberFormat="0" applyFont="0" applyAlignment="0"/>
    <xf numFmtId="0" fontId="35" fillId="78" borderId="53" applyNumberFormat="0" applyAlignment="0"/>
    <xf numFmtId="0" fontId="218" fillId="51" borderId="54">
      <alignment horizontal="left" vertical="center"/>
    </xf>
    <xf numFmtId="0" fontId="35" fillId="77" borderId="55" applyNumberFormat="0" applyFont="0" applyAlignment="0"/>
    <xf numFmtId="4" fontId="123" fillId="62" borderId="0" applyNumberFormat="0" applyProtection="0">
      <alignment horizontal="left" vertical="center" indent="1"/>
    </xf>
    <xf numFmtId="0" fontId="35" fillId="38" borderId="49" applyNumberFormat="0" applyProtection="0">
      <alignment horizontal="left" vertical="center" indent="1"/>
    </xf>
    <xf numFmtId="0" fontId="35" fillId="38" borderId="49" applyNumberFormat="0" applyProtection="0">
      <alignment horizontal="left" vertical="top" indent="1"/>
    </xf>
    <xf numFmtId="0" fontId="35" fillId="62" borderId="49" applyNumberFormat="0" applyProtection="0">
      <alignment horizontal="left" vertical="center" indent="1"/>
    </xf>
    <xf numFmtId="0" fontId="35" fillId="62" borderId="49" applyNumberFormat="0" applyProtection="0">
      <alignment horizontal="left" vertical="top" indent="1"/>
    </xf>
    <xf numFmtId="0" fontId="35" fillId="47" borderId="49" applyNumberFormat="0" applyProtection="0">
      <alignment horizontal="left" vertical="center" indent="1"/>
    </xf>
    <xf numFmtId="0" fontId="35" fillId="47" borderId="49" applyNumberFormat="0" applyProtection="0">
      <alignment horizontal="left" vertical="top" indent="1"/>
    </xf>
    <xf numFmtId="0" fontId="35" fillId="79" borderId="49" applyNumberFormat="0" applyProtection="0">
      <alignment horizontal="left" vertical="center" indent="1"/>
    </xf>
    <xf numFmtId="0" fontId="35" fillId="79" borderId="49" applyNumberFormat="0" applyProtection="0">
      <alignment horizontal="left" vertical="top" indent="1"/>
    </xf>
    <xf numFmtId="4" fontId="123" fillId="40" borderId="49" applyNumberFormat="0" applyProtection="0">
      <alignment vertical="center"/>
    </xf>
    <xf numFmtId="4" fontId="219" fillId="40" borderId="49" applyNumberFormat="0" applyProtection="0">
      <alignment vertical="center"/>
    </xf>
    <xf numFmtId="4" fontId="220" fillId="59" borderId="56">
      <alignment vertical="center"/>
    </xf>
    <xf numFmtId="4" fontId="221" fillId="59" borderId="56">
      <alignment vertical="center"/>
    </xf>
    <xf numFmtId="4" fontId="220" fillId="60" borderId="56">
      <alignment vertical="center"/>
    </xf>
    <xf numFmtId="4" fontId="221" fillId="60" borderId="56">
      <alignment vertical="center"/>
    </xf>
    <xf numFmtId="4" fontId="123" fillId="40" borderId="49" applyNumberFormat="0" applyProtection="0">
      <alignment horizontal="left" vertical="center" indent="1"/>
    </xf>
    <xf numFmtId="0" fontId="123" fillId="40" borderId="49" applyNumberFormat="0" applyProtection="0">
      <alignment horizontal="left" vertical="top" indent="1"/>
    </xf>
    <xf numFmtId="4" fontId="123" fillId="75" borderId="49" applyNumberFormat="0" applyProtection="0">
      <alignment horizontal="right" vertical="center"/>
    </xf>
    <xf numFmtId="4" fontId="219" fillId="75" borderId="49" applyNumberFormat="0" applyProtection="0">
      <alignment horizontal="right" vertical="center"/>
    </xf>
    <xf numFmtId="4" fontId="222" fillId="59" borderId="56">
      <alignment vertical="center"/>
    </xf>
    <xf numFmtId="4" fontId="223" fillId="59" borderId="56">
      <alignment vertical="center"/>
    </xf>
    <xf numFmtId="4" fontId="222" fillId="60" borderId="56">
      <alignment vertical="center"/>
    </xf>
    <xf numFmtId="4" fontId="223" fillId="63" borderId="56">
      <alignment vertical="center"/>
    </xf>
    <xf numFmtId="4" fontId="123" fillId="76" borderId="49" applyNumberFormat="0" applyProtection="0">
      <alignment horizontal="left" vertical="center" indent="1"/>
    </xf>
    <xf numFmtId="4" fontId="208" fillId="47" borderId="49">
      <alignment horizontal="right" vertical="center"/>
    </xf>
    <xf numFmtId="4" fontId="208" fillId="47" borderId="49">
      <alignment horizontal="left" vertical="center" indent="1"/>
    </xf>
    <xf numFmtId="4" fontId="208" fillId="79" borderId="49">
      <alignment horizontal="left" vertical="center" indent="1"/>
    </xf>
    <xf numFmtId="0" fontId="123" fillId="62" borderId="49" applyNumberFormat="0" applyProtection="0">
      <alignment horizontal="left" vertical="top" indent="1"/>
    </xf>
    <xf numFmtId="4" fontId="208" fillId="79" borderId="49">
      <alignment vertical="center"/>
    </xf>
    <xf numFmtId="4" fontId="224" fillId="79" borderId="49">
      <alignment vertical="center"/>
    </xf>
    <xf numFmtId="4" fontId="215" fillId="59" borderId="57">
      <alignment vertical="center"/>
    </xf>
    <xf numFmtId="4" fontId="216" fillId="59" borderId="57">
      <alignment vertical="center"/>
    </xf>
    <xf numFmtId="4" fontId="215" fillId="60" borderId="56">
      <alignment vertical="center"/>
    </xf>
    <xf numFmtId="4" fontId="216" fillId="60" borderId="56">
      <alignment vertical="center"/>
    </xf>
    <xf numFmtId="4" fontId="208" fillId="40" borderId="49">
      <alignment horizontal="left" vertical="center" indent="1"/>
    </xf>
    <xf numFmtId="4" fontId="225" fillId="53" borderId="0" applyNumberFormat="0" applyProtection="0">
      <alignment horizontal="left" vertical="center" indent="1"/>
    </xf>
    <xf numFmtId="4" fontId="226" fillId="75" borderId="49" applyNumberFormat="0" applyProtection="0">
      <alignment horizontal="right" vertical="center"/>
    </xf>
    <xf numFmtId="0" fontId="36" fillId="0" borderId="0"/>
    <xf numFmtId="0" fontId="36" fillId="0" borderId="0"/>
    <xf numFmtId="0" fontId="45" fillId="0" borderId="0" applyFont="0" applyFill="0" applyBorder="0" applyAlignment="0" applyProtection="0"/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8" fillId="0" borderId="0">
      <alignment horizontal="left"/>
    </xf>
    <xf numFmtId="178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229" fillId="0" borderId="59">
      <alignment horizontal="center" vertical="center" wrapText="1"/>
      <protection hidden="1"/>
    </xf>
    <xf numFmtId="194" fontId="230" fillId="0" borderId="0" applyFill="0" applyBorder="0" applyAlignment="0" applyProtection="0"/>
    <xf numFmtId="0" fontId="51" fillId="1" borderId="41">
      <alignment vertical="center" wrapText="1"/>
    </xf>
    <xf numFmtId="240" fontId="41" fillId="0" borderId="0">
      <alignment horizontal="center"/>
    </xf>
    <xf numFmtId="0" fontId="198" fillId="0" borderId="0"/>
    <xf numFmtId="40" fontId="231" fillId="0" borderId="0" applyBorder="0">
      <alignment horizontal="right"/>
    </xf>
    <xf numFmtId="0" fontId="41" fillId="0" borderId="0"/>
    <xf numFmtId="0" fontId="41" fillId="0" borderId="0"/>
    <xf numFmtId="0" fontId="40" fillId="0" borderId="0"/>
    <xf numFmtId="0" fontId="40" fillId="0" borderId="0"/>
    <xf numFmtId="0" fontId="232" fillId="0" borderId="0" applyBorder="0" applyProtection="0">
      <alignment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0" fontId="233" fillId="80" borderId="0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181" fillId="0" borderId="60" applyFill="0" applyBorder="0" applyProtection="0">
      <alignment horizontal="left" vertical="top"/>
    </xf>
    <xf numFmtId="0" fontId="181" fillId="0" borderId="60" applyFill="0" applyBorder="0" applyProtection="0">
      <alignment horizontal="left" vertical="top"/>
    </xf>
    <xf numFmtId="0" fontId="235" fillId="0" borderId="0">
      <alignment horizontal="centerContinuous"/>
    </xf>
    <xf numFmtId="0" fontId="69" fillId="0" borderId="0" applyNumberFormat="0" applyBorder="0" applyAlignment="0">
      <alignment horizontal="centerContinuous" vertical="center"/>
    </xf>
    <xf numFmtId="49" fontId="123" fillId="0" borderId="0" applyFill="0" applyBorder="0" applyAlignment="0"/>
    <xf numFmtId="299" fontId="35" fillId="0" borderId="0" applyFill="0" applyBorder="0" applyAlignment="0"/>
    <xf numFmtId="300" fontId="35" fillId="0" borderId="0" applyFill="0" applyBorder="0" applyAlignment="0"/>
    <xf numFmtId="0" fontId="23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237" fillId="0" borderId="0"/>
    <xf numFmtId="0" fontId="238" fillId="0" borderId="0">
      <alignment horizontal="center"/>
    </xf>
    <xf numFmtId="275" fontId="40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0" fontId="239" fillId="0" borderId="0">
      <alignment horizontal="fill"/>
    </xf>
    <xf numFmtId="0" fontId="153" fillId="0" borderId="15">
      <alignment horizontal="left"/>
    </xf>
    <xf numFmtId="37" fontId="64" fillId="58" borderId="0" applyNumberFormat="0" applyBorder="0" applyAlignment="0" applyProtection="0"/>
    <xf numFmtId="37" fontId="64" fillId="0" borderId="0"/>
    <xf numFmtId="3" fontId="213" fillId="0" borderId="41" applyProtection="0"/>
    <xf numFmtId="0" fontId="240" fillId="50" borderId="0">
      <alignment horizontal="center"/>
    </xf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35" fillId="0" borderId="0">
      <alignment horizontal="center" textRotation="180"/>
    </xf>
    <xf numFmtId="0" fontId="241" fillId="0" borderId="0"/>
    <xf numFmtId="301" fontId="35" fillId="0" borderId="0" applyFont="0" applyFill="0" applyBorder="0" applyAlignment="0" applyProtection="0"/>
    <xf numFmtId="302" fontId="35" fillId="0" borderId="0" applyFont="0" applyFill="0" applyBorder="0" applyAlignment="0" applyProtection="0"/>
    <xf numFmtId="179" fontId="74" fillId="0" borderId="0">
      <protection locked="0"/>
    </xf>
    <xf numFmtId="204" fontId="35" fillId="0" borderId="0" applyFont="0" applyFill="0" applyBorder="0" applyAlignment="0" applyProtection="0"/>
    <xf numFmtId="303" fontId="35" fillId="0" borderId="0" applyFont="0" applyFill="0" applyBorder="0" applyAlignment="0" applyProtection="0"/>
    <xf numFmtId="0" fontId="242" fillId="0" borderId="0" applyNumberFormat="0" applyFont="0" applyFill="0" applyBorder="0" applyProtection="0">
      <alignment horizontal="center" vertical="center" wrapText="1"/>
    </xf>
    <xf numFmtId="0" fontId="40" fillId="0" borderId="0" applyFont="0" applyFill="0" applyBorder="0" applyAlignment="0" applyProtection="0"/>
    <xf numFmtId="246" fontId="155" fillId="0" borderId="0" applyFont="0" applyFill="0" applyBorder="0" applyAlignment="0" applyProtection="0"/>
    <xf numFmtId="10" fontId="35" fillId="0" borderId="0" applyFont="0" applyFill="0" applyProtection="0"/>
    <xf numFmtId="0" fontId="1" fillId="0" borderId="0">
      <alignment vertical="center"/>
    </xf>
    <xf numFmtId="41" fontId="2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0" fontId="20" fillId="0" borderId="0" xfId="2" applyFo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20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9" fillId="0" borderId="12" xfId="2" applyNumberFormat="1" applyFont="1" applyBorder="1" applyAlignment="1">
      <alignment vertical="center"/>
    </xf>
    <xf numFmtId="0" fontId="25" fillId="0" borderId="0" xfId="2" applyFont="1">
      <alignment vertical="center"/>
    </xf>
    <xf numFmtId="0" fontId="30" fillId="0" borderId="0" xfId="2" applyFont="1">
      <alignment vertical="center"/>
    </xf>
    <xf numFmtId="0" fontId="20" fillId="0" borderId="0" xfId="2" applyFont="1" applyFill="1">
      <alignment vertical="center"/>
    </xf>
    <xf numFmtId="0" fontId="18" fillId="0" borderId="0" xfId="2" applyFont="1" applyFill="1">
      <alignment vertical="center"/>
    </xf>
    <xf numFmtId="178" fontId="25" fillId="0" borderId="0" xfId="2" applyNumberFormat="1" applyFont="1">
      <alignment vertical="center"/>
    </xf>
    <xf numFmtId="177" fontId="24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30" fillId="0" borderId="0" xfId="2" applyNumberFormat="1" applyFont="1" applyBorder="1">
      <alignment vertical="center"/>
    </xf>
    <xf numFmtId="177" fontId="30" fillId="0" borderId="0" xfId="2" applyNumberFormat="1" applyFont="1">
      <alignment vertical="center"/>
    </xf>
    <xf numFmtId="177" fontId="18" fillId="0" borderId="0" xfId="2" applyNumberFormat="1" applyFont="1" applyBorder="1">
      <alignment vertical="center"/>
    </xf>
    <xf numFmtId="177" fontId="18" fillId="0" borderId="0" xfId="2" applyNumberFormat="1" applyFont="1" applyFill="1" applyBorder="1">
      <alignment vertical="center"/>
    </xf>
    <xf numFmtId="177" fontId="18" fillId="0" borderId="0" xfId="2" applyNumberFormat="1" applyFont="1" applyFill="1">
      <alignment vertical="center"/>
    </xf>
    <xf numFmtId="0" fontId="1" fillId="0" borderId="0" xfId="49973">
      <alignment vertical="center"/>
    </xf>
    <xf numFmtId="0" fontId="243" fillId="0" borderId="0" xfId="49973" applyFont="1" applyAlignment="1">
      <alignment vertical="center" wrapText="1"/>
    </xf>
    <xf numFmtId="0" fontId="244" fillId="0" borderId="0" xfId="49973" applyFont="1" applyAlignment="1">
      <alignment vertical="center" wrapText="1"/>
    </xf>
    <xf numFmtId="41" fontId="245" fillId="0" borderId="12" xfId="4" applyNumberFormat="1" applyFont="1" applyBorder="1" applyAlignment="1">
      <alignment vertical="center" wrapText="1"/>
    </xf>
    <xf numFmtId="41" fontId="245" fillId="0" borderId="14" xfId="4" applyNumberFormat="1" applyFont="1" applyBorder="1" applyAlignment="1">
      <alignment vertical="center" wrapText="1"/>
    </xf>
    <xf numFmtId="41" fontId="246" fillId="0" borderId="17" xfId="4" applyNumberFormat="1" applyFont="1" applyBorder="1" applyAlignment="1">
      <alignment horizontal="left" vertical="center" wrapText="1" indent="1"/>
    </xf>
    <xf numFmtId="41" fontId="246" fillId="0" borderId="18" xfId="4" applyNumberFormat="1" applyFont="1" applyBorder="1" applyAlignment="1">
      <alignment horizontal="left" vertical="center" wrapText="1" indent="1"/>
    </xf>
    <xf numFmtId="41" fontId="246" fillId="0" borderId="12" xfId="4" applyNumberFormat="1" applyFont="1" applyBorder="1" applyAlignment="1">
      <alignment horizontal="left" vertical="center" wrapText="1" indent="1"/>
    </xf>
    <xf numFmtId="41" fontId="246" fillId="0" borderId="17" xfId="4" applyNumberFormat="1" applyFont="1" applyFill="1" applyBorder="1" applyAlignment="1">
      <alignment horizontal="left" vertical="center" wrapText="1" indent="1"/>
    </xf>
    <xf numFmtId="41" fontId="246" fillId="0" borderId="18" xfId="4" applyNumberFormat="1" applyFont="1" applyFill="1" applyBorder="1" applyAlignment="1">
      <alignment horizontal="left" vertical="center" wrapText="1" indent="1"/>
    </xf>
    <xf numFmtId="41" fontId="245" fillId="35" borderId="14" xfId="4" applyNumberFormat="1" applyFont="1" applyFill="1" applyBorder="1" applyAlignment="1">
      <alignment horizontal="left" vertical="center" wrapText="1"/>
    </xf>
    <xf numFmtId="41" fontId="246" fillId="0" borderId="12" xfId="4" applyNumberFormat="1" applyFont="1" applyFill="1" applyBorder="1" applyAlignment="1">
      <alignment horizontal="left" vertical="center" wrapText="1" indent="1"/>
    </xf>
    <xf numFmtId="41" fontId="245" fillId="35" borderId="11" xfId="4" applyNumberFormat="1" applyFont="1" applyFill="1" applyBorder="1" applyAlignment="1">
      <alignment horizontal="left" vertical="center" wrapText="1"/>
    </xf>
    <xf numFmtId="41" fontId="28" fillId="0" borderId="12" xfId="4" applyNumberFormat="1" applyFont="1" applyBorder="1" applyAlignment="1">
      <alignment vertical="center" wrapText="1"/>
    </xf>
    <xf numFmtId="177" fontId="246" fillId="0" borderId="12" xfId="2" applyNumberFormat="1" applyFont="1" applyBorder="1" applyAlignment="1">
      <alignment vertical="center"/>
    </xf>
    <xf numFmtId="41" fontId="33" fillId="35" borderId="10" xfId="4" applyNumberFormat="1" applyFont="1" applyFill="1" applyBorder="1" applyAlignment="1">
      <alignment vertical="center" wrapText="1"/>
    </xf>
    <xf numFmtId="41" fontId="34" fillId="0" borderId="17" xfId="4" applyNumberFormat="1" applyFont="1" applyBorder="1" applyAlignment="1">
      <alignment horizontal="left" vertical="center" wrapText="1" indent="1"/>
    </xf>
    <xf numFmtId="41" fontId="34" fillId="0" borderId="18" xfId="4" applyNumberFormat="1" applyFont="1" applyBorder="1" applyAlignment="1">
      <alignment horizontal="left" vertical="center" wrapText="1" indent="1"/>
    </xf>
    <xf numFmtId="41" fontId="33" fillId="35" borderId="14" xfId="4" applyNumberFormat="1" applyFont="1" applyFill="1" applyBorder="1" applyAlignment="1">
      <alignment vertical="center" wrapText="1"/>
    </xf>
    <xf numFmtId="41" fontId="34" fillId="0" borderId="20" xfId="4" applyNumberFormat="1" applyFont="1" applyBorder="1" applyAlignment="1">
      <alignment horizontal="left" vertical="center" wrapText="1" indent="1"/>
    </xf>
    <xf numFmtId="41" fontId="33" fillId="35" borderId="64" xfId="4" applyNumberFormat="1" applyFont="1" applyFill="1" applyBorder="1" applyAlignment="1">
      <alignment vertical="center" wrapText="1"/>
    </xf>
    <xf numFmtId="41" fontId="18" fillId="0" borderId="0" xfId="2" applyNumberFormat="1" applyFont="1">
      <alignment vertical="center"/>
    </xf>
    <xf numFmtId="304" fontId="18" fillId="0" borderId="0" xfId="2" applyNumberFormat="1" applyFont="1">
      <alignment vertical="center"/>
    </xf>
    <xf numFmtId="41" fontId="245" fillId="0" borderId="14" xfId="4" applyNumberFormat="1" applyFont="1" applyBorder="1" applyAlignment="1">
      <alignment horizontal="left" vertical="center" wrapText="1"/>
    </xf>
    <xf numFmtId="305" fontId="245" fillId="0" borderId="14" xfId="43794" applyNumberFormat="1" applyFont="1" applyBorder="1" applyAlignment="1">
      <alignment vertical="center"/>
    </xf>
    <xf numFmtId="305" fontId="246" fillId="0" borderId="17" xfId="43794" applyNumberFormat="1" applyFont="1" applyBorder="1" applyAlignment="1">
      <alignment vertical="center"/>
    </xf>
    <xf numFmtId="305" fontId="246" fillId="0" borderId="18" xfId="43794" applyNumberFormat="1" applyFont="1" applyBorder="1" applyAlignment="1">
      <alignment vertical="center"/>
    </xf>
    <xf numFmtId="305" fontId="246" fillId="0" borderId="12" xfId="43794" applyNumberFormat="1" applyFont="1" applyFill="1" applyBorder="1" applyAlignment="1">
      <alignment vertical="center"/>
    </xf>
    <xf numFmtId="305" fontId="246" fillId="0" borderId="18" xfId="43794" applyNumberFormat="1" applyFont="1" applyFill="1" applyBorder="1" applyAlignment="1">
      <alignment vertical="center"/>
    </xf>
    <xf numFmtId="305" fontId="246" fillId="0" borderId="12" xfId="43794" applyNumberFormat="1" applyFont="1" applyBorder="1" applyAlignment="1">
      <alignment vertical="center"/>
    </xf>
    <xf numFmtId="305" fontId="245" fillId="35" borderId="14" xfId="43794" applyNumberFormat="1" applyFont="1" applyFill="1" applyBorder="1" applyAlignment="1">
      <alignment vertical="center"/>
    </xf>
    <xf numFmtId="305" fontId="246" fillId="0" borderId="14" xfId="2" applyNumberFormat="1" applyFont="1" applyBorder="1" applyAlignment="1">
      <alignment vertical="center"/>
    </xf>
    <xf numFmtId="305" fontId="245" fillId="0" borderId="14" xfId="2" applyNumberFormat="1" applyFont="1" applyBorder="1" applyAlignment="1">
      <alignment vertical="center"/>
    </xf>
    <xf numFmtId="305" fontId="246" fillId="0" borderId="17" xfId="2" applyNumberFormat="1" applyFont="1" applyBorder="1" applyAlignment="1">
      <alignment vertical="center"/>
    </xf>
    <xf numFmtId="305" fontId="246" fillId="0" borderId="18" xfId="2" applyNumberFormat="1" applyFont="1" applyBorder="1" applyAlignment="1">
      <alignment vertical="center"/>
    </xf>
    <xf numFmtId="305" fontId="246" fillId="0" borderId="18" xfId="2" applyNumberFormat="1" applyFont="1" applyFill="1" applyBorder="1" applyAlignment="1">
      <alignment vertical="center"/>
    </xf>
    <xf numFmtId="305" fontId="246" fillId="0" borderId="12" xfId="2" applyNumberFormat="1" applyFont="1" applyBorder="1" applyAlignment="1">
      <alignment vertical="center"/>
    </xf>
    <xf numFmtId="305" fontId="246" fillId="0" borderId="12" xfId="2" applyNumberFormat="1" applyFont="1" applyFill="1" applyBorder="1" applyAlignment="1">
      <alignment vertical="center"/>
    </xf>
    <xf numFmtId="305" fontId="245" fillId="35" borderId="14" xfId="2" applyNumberFormat="1" applyFont="1" applyFill="1" applyBorder="1" applyAlignment="1">
      <alignment vertical="center"/>
    </xf>
    <xf numFmtId="305" fontId="245" fillId="35" borderId="11" xfId="2" applyNumberFormat="1" applyFont="1" applyFill="1" applyBorder="1" applyAlignment="1">
      <alignment vertical="center"/>
    </xf>
    <xf numFmtId="305" fontId="245" fillId="82" borderId="66" xfId="1" applyNumberFormat="1" applyFont="1" applyFill="1" applyBorder="1" applyAlignment="1">
      <alignment horizontal="right" vertical="center" wrapText="1" readingOrder="1"/>
    </xf>
    <xf numFmtId="305" fontId="246" fillId="0" borderId="67" xfId="1" applyNumberFormat="1" applyFont="1" applyBorder="1" applyAlignment="1">
      <alignment horizontal="right" vertical="center" wrapText="1" readingOrder="1"/>
    </xf>
    <xf numFmtId="305" fontId="245" fillId="82" borderId="68" xfId="1" applyNumberFormat="1" applyFont="1" applyFill="1" applyBorder="1" applyAlignment="1">
      <alignment horizontal="right" vertical="center" wrapText="1" readingOrder="1"/>
    </xf>
    <xf numFmtId="305" fontId="245" fillId="82" borderId="69" xfId="1" applyNumberFormat="1" applyFont="1" applyFill="1" applyBorder="1" applyAlignment="1">
      <alignment horizontal="right" vertical="center" wrapText="1" readingOrder="1"/>
    </xf>
    <xf numFmtId="305" fontId="33" fillId="35" borderId="70" xfId="2" applyNumberFormat="1" applyFont="1" applyFill="1" applyBorder="1" applyAlignment="1">
      <alignment vertical="center"/>
    </xf>
    <xf numFmtId="305" fontId="33" fillId="35" borderId="71" xfId="2" applyNumberFormat="1" applyFont="1" applyFill="1" applyBorder="1" applyAlignment="1">
      <alignment vertical="center"/>
    </xf>
    <xf numFmtId="305" fontId="34" fillId="0" borderId="72" xfId="2" applyNumberFormat="1" applyFont="1" applyFill="1" applyBorder="1" applyAlignment="1">
      <alignment vertical="center"/>
    </xf>
    <xf numFmtId="305" fontId="34" fillId="0" borderId="73" xfId="2" applyNumberFormat="1" applyFont="1" applyFill="1" applyBorder="1" applyAlignment="1">
      <alignment vertical="center"/>
    </xf>
    <xf numFmtId="305" fontId="34" fillId="83" borderId="74" xfId="2" applyNumberFormat="1" applyFont="1" applyFill="1" applyBorder="1" applyAlignment="1">
      <alignment vertical="center"/>
    </xf>
    <xf numFmtId="305" fontId="245" fillId="82" borderId="75" xfId="1" applyNumberFormat="1" applyFont="1" applyFill="1" applyBorder="1" applyAlignment="1">
      <alignment horizontal="right" vertical="center" wrapText="1" readingOrder="1"/>
    </xf>
    <xf numFmtId="305" fontId="246" fillId="0" borderId="76" xfId="1" applyNumberFormat="1" applyFont="1" applyBorder="1" applyAlignment="1">
      <alignment horizontal="right" vertical="center" wrapText="1" readingOrder="1"/>
    </xf>
    <xf numFmtId="305" fontId="245" fillId="82" borderId="77" xfId="1" applyNumberFormat="1" applyFont="1" applyFill="1" applyBorder="1" applyAlignment="1">
      <alignment horizontal="right" vertical="center" wrapText="1" readingOrder="1"/>
    </xf>
    <xf numFmtId="305" fontId="34" fillId="83" borderId="78" xfId="2" applyNumberFormat="1" applyFont="1" applyFill="1" applyBorder="1" applyAlignment="1">
      <alignment vertical="center"/>
    </xf>
    <xf numFmtId="177" fontId="27" fillId="34" borderId="79" xfId="2" applyNumberFormat="1" applyFont="1" applyFill="1" applyBorder="1" applyAlignment="1">
      <alignment horizontal="center" vertical="center"/>
    </xf>
    <xf numFmtId="177" fontId="27" fillId="34" borderId="80" xfId="2" applyNumberFormat="1" applyFont="1" applyFill="1" applyBorder="1" applyAlignment="1">
      <alignment horizontal="center" vertical="center"/>
    </xf>
    <xf numFmtId="305" fontId="246" fillId="0" borderId="81" xfId="1" applyNumberFormat="1" applyFont="1" applyBorder="1" applyAlignment="1">
      <alignment horizontal="right" vertical="center" wrapText="1" readingOrder="1"/>
    </xf>
    <xf numFmtId="305" fontId="33" fillId="35" borderId="82" xfId="2" applyNumberFormat="1" applyFont="1" applyFill="1" applyBorder="1" applyAlignment="1">
      <alignment vertical="center"/>
    </xf>
    <xf numFmtId="305" fontId="33" fillId="35" borderId="83" xfId="2" applyNumberFormat="1" applyFont="1" applyFill="1" applyBorder="1" applyAlignment="1">
      <alignment vertical="center"/>
    </xf>
    <xf numFmtId="0" fontId="244" fillId="0" borderId="0" xfId="4997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7" fillId="33" borderId="65" xfId="2" applyFont="1" applyFill="1" applyBorder="1" applyAlignment="1">
      <alignment horizontal="center" vertical="center"/>
    </xf>
    <xf numFmtId="0" fontId="27" fillId="33" borderId="21" xfId="2" applyFont="1" applyFill="1" applyBorder="1" applyAlignment="1">
      <alignment horizontal="center" vertical="center"/>
    </xf>
    <xf numFmtId="176" fontId="27" fillId="34" borderId="65" xfId="2" applyNumberFormat="1" applyFont="1" applyFill="1" applyBorder="1" applyAlignment="1">
      <alignment horizontal="center" vertical="center"/>
    </xf>
    <xf numFmtId="176" fontId="27" fillId="34" borderId="21" xfId="2" applyNumberFormat="1" applyFont="1" applyFill="1" applyBorder="1" applyAlignment="1">
      <alignment horizontal="center" vertical="center"/>
    </xf>
    <xf numFmtId="0" fontId="27" fillId="33" borderId="19" xfId="2" applyFont="1" applyFill="1" applyBorder="1" applyAlignment="1">
      <alignment horizontal="center" vertical="center"/>
    </xf>
    <xf numFmtId="177" fontId="27" fillId="34" borderId="62" xfId="2" applyNumberFormat="1" applyFont="1" applyFill="1" applyBorder="1" applyAlignment="1">
      <alignment horizontal="center" vertical="center" wrapText="1"/>
    </xf>
    <xf numFmtId="177" fontId="27" fillId="34" borderId="63" xfId="2" applyNumberFormat="1" applyFont="1" applyFill="1" applyBorder="1" applyAlignment="1">
      <alignment horizontal="center" vertical="center" wrapText="1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5" name="그룹 4"/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pic>
        <xdr:nvPicPr>
          <xdr:cNvPr id="8" name="그림 7" descr="(조이맥스) 2012.4Q 실적자료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33400" y="409575"/>
            <a:ext cx="9105900" cy="6838950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1190625" y="3933825"/>
            <a:ext cx="4076700" cy="20478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ko-KR" altLang="en-US" sz="1800" b="1">
              <a:solidFill>
                <a:schemeClr val="accent3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2</xdr:col>
      <xdr:colOff>38100</xdr:colOff>
      <xdr:row>19</xdr:row>
      <xdr:rowOff>9525</xdr:rowOff>
    </xdr:from>
    <xdr:to>
      <xdr:col>9</xdr:col>
      <xdr:colOff>381000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1104900" y="3990975"/>
          <a:ext cx="4076700" cy="2047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2013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년 </a:t>
          </a:r>
          <a:r>
            <a:rPr lang="en-US" altLang="ko-KR" sz="3600" b="1">
              <a:solidFill>
                <a:schemeClr val="tx1">
                  <a:lumMod val="50000"/>
                  <a:lumOff val="50000"/>
                </a:schemeClr>
              </a:solidFill>
            </a:rPr>
            <a:t>1</a:t>
          </a:r>
          <a:r>
            <a:rPr lang="ko-KR" altLang="en-US" sz="3600" b="1">
              <a:solidFill>
                <a:schemeClr val="tx1">
                  <a:lumMod val="50000"/>
                  <a:lumOff val="50000"/>
                </a:schemeClr>
              </a:solidFill>
            </a:rPr>
            <a:t>분기 실적</a:t>
          </a:r>
          <a:endParaRPr lang="en-US" altLang="ko-KR" sz="3600" b="1">
            <a:solidFill>
              <a:schemeClr val="tx1">
                <a:lumMod val="50000"/>
                <a:lumOff val="50000"/>
              </a:schemeClr>
            </a:solidFill>
          </a:endParaRPr>
        </a:p>
        <a:p>
          <a:endParaRPr lang="en-US" altLang="ko-KR" sz="1000" b="1">
            <a:solidFill>
              <a:schemeClr val="accent3">
                <a:lumMod val="75000"/>
              </a:schemeClr>
            </a:solidFill>
          </a:endParaRPr>
        </a:p>
        <a:p>
          <a:r>
            <a:rPr lang="ko-KR" altLang="en-US" sz="2200" b="1">
              <a:solidFill>
                <a:schemeClr val="accent3">
                  <a:lumMod val="75000"/>
                </a:schemeClr>
              </a:solidFill>
            </a:rPr>
            <a:t>주식회사 조이맥스</a:t>
          </a:r>
          <a:endParaRPr lang="en-US" altLang="ko-KR" sz="2200" b="1">
            <a:solidFill>
              <a:schemeClr val="accent3">
                <a:lumMod val="75000"/>
              </a:schemeClr>
            </a:solidFill>
          </a:endParaRPr>
        </a:p>
        <a:p>
          <a:r>
            <a:rPr lang="en-US" altLang="ko-KR" sz="2000" b="1">
              <a:solidFill>
                <a:schemeClr val="accent3">
                  <a:lumMod val="75000"/>
                </a:schemeClr>
              </a:solidFill>
            </a:rPr>
            <a:t>INVESTOR RELATIONS</a:t>
          </a:r>
          <a:r>
            <a:rPr lang="en-US" altLang="ko-KR" sz="2000" b="1" baseline="0">
              <a:solidFill>
                <a:schemeClr val="accent3">
                  <a:lumMod val="75000"/>
                </a:schemeClr>
              </a:solidFill>
            </a:rPr>
            <a:t> 2013</a:t>
          </a:r>
          <a:endParaRPr lang="ko-KR" altLang="en-US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99&#45380;/&#44592;&#47568;&#44048;&#49324;/&#44048;&#49324;&#47928;&#49436;/(&#51452;)&#45824;&#50864;-99&#44592;&#47568;4779&#51060;&#44592;&#54868;&#45824;&#47532;/&#49352;%20&#54260;&#45908;%20(2)/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VISUAL/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CHIM/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2002&#51473;&#44036;&amp;&#44592;&#47568;/2002&#44160;&#53664;/&#54392;&#47480;&#49345;&#54840;&#51200;&#52629;&#51008;&#54665;/2002-9-30/&#50629;&#47924;&#54260;&#45908;/&#44048;&#49324;&#48372;&#44256;&#49436;&#52572;&#51333;/KET/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/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54620;&#49436;&#51228;&#50557;/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orary%20Internet%20Files/Content.IE5/O96J0TMF/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9457;&#51652;C&amp;C/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6수표어음"/>
      <sheetName val="97수표어음"/>
      <sheetName val="98수표어음"/>
    </sheetNames>
    <sheetDataSet>
      <sheetData sheetId="0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1:W38"/>
  <sheetViews>
    <sheetView showGridLines="0" tabSelected="1" zoomScaleNormal="100" workbookViewId="0">
      <selection activeCell="AD5" sqref="AD5"/>
    </sheetView>
  </sheetViews>
  <sheetFormatPr defaultRowHeight="16.5"/>
  <cols>
    <col min="1" max="21" width="9.33203125" style="30"/>
    <col min="22" max="22" width="9.5" style="30" customWidth="1"/>
    <col min="23" max="16384" width="9.33203125" style="30"/>
  </cols>
  <sheetData>
    <row r="31" spans="1:17" ht="16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6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23" ht="16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6" spans="1:23" ht="16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ht="16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ht="2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</sheetData>
  <mergeCells count="1">
    <mergeCell ref="A38:W38"/>
  </mergeCells>
  <phoneticPr fontId="21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57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7" sqref="H47"/>
    </sheetView>
  </sheetViews>
  <sheetFormatPr defaultColWidth="26.1640625" defaultRowHeight="12"/>
  <cols>
    <col min="1" max="1" width="0.5" style="1" customWidth="1"/>
    <col min="2" max="2" width="29.5" style="1" customWidth="1"/>
    <col min="3" max="5" width="23.83203125" style="2" customWidth="1"/>
    <col min="6" max="6" width="17.1640625" style="3" customWidth="1"/>
    <col min="7" max="7" width="33.83203125" style="1" customWidth="1"/>
    <col min="8" max="8" width="23.83203125" style="1" customWidth="1"/>
    <col min="9" max="10" width="23.83203125" style="2" customWidth="1"/>
    <col min="11" max="11" width="30.5" style="1" customWidth="1"/>
    <col min="12" max="16384" width="26.1640625" style="1"/>
  </cols>
  <sheetData>
    <row r="1" spans="2:11" ht="7.5" customHeight="1">
      <c r="K1" s="4"/>
    </row>
    <row r="2" spans="2:11" s="9" customFormat="1" ht="7.5" customHeight="1">
      <c r="B2" s="5"/>
      <c r="C2" s="6"/>
      <c r="D2" s="6"/>
      <c r="E2" s="6"/>
      <c r="F2" s="7"/>
      <c r="G2" s="5"/>
      <c r="H2" s="5"/>
      <c r="I2" s="6"/>
      <c r="J2" s="6"/>
      <c r="K2" s="8"/>
    </row>
    <row r="3" spans="2:11" s="9" customFormat="1" ht="20.25">
      <c r="B3" s="89" t="s">
        <v>0</v>
      </c>
      <c r="C3" s="89"/>
      <c r="D3" s="89"/>
      <c r="E3" s="89"/>
      <c r="F3" s="10"/>
      <c r="G3" s="89" t="s">
        <v>1</v>
      </c>
      <c r="H3" s="89"/>
      <c r="I3" s="89"/>
      <c r="J3" s="89"/>
      <c r="K3" s="11"/>
    </row>
    <row r="4" spans="2:11" s="9" customFormat="1" ht="12.75" customHeight="1">
      <c r="B4" s="90"/>
      <c r="C4" s="90"/>
      <c r="D4" s="90"/>
      <c r="E4" s="90"/>
      <c r="F4" s="12"/>
      <c r="G4" s="90"/>
      <c r="H4" s="90"/>
      <c r="I4" s="90"/>
      <c r="J4" s="90"/>
    </row>
    <row r="5" spans="2:11" s="9" customFormat="1" ht="12.75" customHeight="1">
      <c r="B5" s="1"/>
      <c r="C5" s="2"/>
      <c r="D5" s="2"/>
      <c r="E5" s="2"/>
      <c r="F5" s="3"/>
      <c r="G5" s="1"/>
      <c r="H5" s="1"/>
      <c r="I5" s="2"/>
      <c r="J5" s="2"/>
      <c r="K5" s="4"/>
    </row>
    <row r="6" spans="2:11" s="9" customFormat="1" ht="12.75" customHeight="1">
      <c r="B6" s="5" t="s">
        <v>2</v>
      </c>
      <c r="C6" s="2"/>
      <c r="D6" s="2"/>
      <c r="E6" s="13" t="s">
        <v>3</v>
      </c>
      <c r="F6" s="3"/>
      <c r="G6" s="5" t="s">
        <v>4</v>
      </c>
      <c r="H6" s="5"/>
      <c r="I6" s="2"/>
      <c r="J6" s="13" t="s">
        <v>3</v>
      </c>
      <c r="K6" s="1"/>
    </row>
    <row r="7" spans="2:11" ht="12.75" customHeight="1">
      <c r="B7" s="91" t="s">
        <v>0</v>
      </c>
      <c r="C7" s="93" t="s">
        <v>61</v>
      </c>
      <c r="D7" s="93" t="s">
        <v>62</v>
      </c>
      <c r="E7" s="93" t="s">
        <v>47</v>
      </c>
      <c r="G7" s="91" t="s">
        <v>1</v>
      </c>
      <c r="H7" s="93" t="s">
        <v>61</v>
      </c>
      <c r="I7" s="93" t="s">
        <v>62</v>
      </c>
      <c r="J7" s="93" t="s">
        <v>47</v>
      </c>
    </row>
    <row r="8" spans="2:11" ht="12.75" customHeight="1">
      <c r="B8" s="92"/>
      <c r="C8" s="94"/>
      <c r="D8" s="94"/>
      <c r="E8" s="94"/>
      <c r="G8" s="92"/>
      <c r="H8" s="94"/>
      <c r="I8" s="94"/>
      <c r="J8" s="94"/>
    </row>
    <row r="9" spans="2:11" ht="12.75" customHeight="1">
      <c r="B9" s="43" t="s">
        <v>5</v>
      </c>
      <c r="C9" s="14"/>
      <c r="D9" s="14"/>
      <c r="E9" s="14"/>
      <c r="G9" s="33" t="s">
        <v>5</v>
      </c>
      <c r="H9" s="44"/>
      <c r="I9" s="44"/>
      <c r="J9" s="44"/>
    </row>
    <row r="10" spans="2:11" ht="12.75" customHeight="1">
      <c r="B10" s="34" t="s">
        <v>15</v>
      </c>
      <c r="C10" s="54">
        <f>SUM(C11:C17)</f>
        <v>61996347163</v>
      </c>
      <c r="D10" s="54">
        <f t="shared" ref="D10:E10" si="0">SUM(D11:D17)</f>
        <v>50426061040</v>
      </c>
      <c r="E10" s="54">
        <f t="shared" si="0"/>
        <v>65142031369</v>
      </c>
      <c r="G10" s="34" t="s">
        <v>15</v>
      </c>
      <c r="H10" s="54">
        <f>SUM(H11:H17)</f>
        <v>35577064773</v>
      </c>
      <c r="I10" s="54">
        <f t="shared" ref="I10:J10" si="1">SUM(I11:I17)</f>
        <v>32026693016</v>
      </c>
      <c r="J10" s="54">
        <f t="shared" si="1"/>
        <v>57062394232</v>
      </c>
      <c r="K10" s="16"/>
    </row>
    <row r="11" spans="2:11" ht="12.75" customHeight="1">
      <c r="B11" s="35" t="s">
        <v>16</v>
      </c>
      <c r="C11" s="55">
        <v>10459284117</v>
      </c>
      <c r="D11" s="55">
        <v>14746055648</v>
      </c>
      <c r="E11" s="55">
        <v>21557175521</v>
      </c>
      <c r="F11" s="15"/>
      <c r="G11" s="35" t="s">
        <v>16</v>
      </c>
      <c r="H11" s="55">
        <v>7471363720</v>
      </c>
      <c r="I11" s="55">
        <v>10669670651</v>
      </c>
      <c r="J11" s="55">
        <v>20914013625</v>
      </c>
    </row>
    <row r="12" spans="2:11" s="16" customFormat="1" ht="12.75" customHeight="1">
      <c r="B12" s="36" t="s">
        <v>17</v>
      </c>
      <c r="C12" s="56">
        <v>30404587927</v>
      </c>
      <c r="D12" s="56">
        <v>27667892863</v>
      </c>
      <c r="E12" s="56">
        <v>39948536286</v>
      </c>
      <c r="F12" s="3"/>
      <c r="G12" s="36" t="s">
        <v>17</v>
      </c>
      <c r="H12" s="56">
        <v>15704587927</v>
      </c>
      <c r="I12" s="56">
        <v>14717892863</v>
      </c>
      <c r="J12" s="56">
        <v>32933537150</v>
      </c>
      <c r="K12" s="1"/>
    </row>
    <row r="13" spans="2:11" ht="12.75" customHeight="1">
      <c r="B13" s="36" t="s">
        <v>18</v>
      </c>
      <c r="C13" s="56">
        <v>10436432741</v>
      </c>
      <c r="D13" s="56">
        <v>3239242749</v>
      </c>
      <c r="E13" s="56">
        <v>2220040357</v>
      </c>
      <c r="G13" s="36" t="s">
        <v>18</v>
      </c>
      <c r="H13" s="56">
        <v>1598545127</v>
      </c>
      <c r="I13" s="56">
        <v>1632746257</v>
      </c>
      <c r="J13" s="56">
        <v>1611365019</v>
      </c>
    </row>
    <row r="14" spans="2:11" ht="12.75" customHeight="1">
      <c r="B14" s="36" t="s">
        <v>19</v>
      </c>
      <c r="C14" s="56">
        <v>731474512</v>
      </c>
      <c r="D14" s="56">
        <v>534097665</v>
      </c>
      <c r="E14" s="56">
        <v>488055780</v>
      </c>
      <c r="G14" s="36" t="s">
        <v>19</v>
      </c>
      <c r="H14" s="56">
        <v>443110089</v>
      </c>
      <c r="I14" s="56">
        <v>304355593</v>
      </c>
      <c r="J14" s="56">
        <v>364204679</v>
      </c>
      <c r="K14" s="3"/>
    </row>
    <row r="15" spans="2:11" ht="12.75" customHeight="1">
      <c r="B15" s="36" t="s">
        <v>20</v>
      </c>
      <c r="C15" s="56">
        <v>3233916587</v>
      </c>
      <c r="D15" s="56">
        <v>3098073417</v>
      </c>
      <c r="E15" s="56">
        <v>142819648</v>
      </c>
      <c r="G15" s="36" t="s">
        <v>20</v>
      </c>
      <c r="H15" s="56">
        <v>3233916587</v>
      </c>
      <c r="I15" s="56">
        <v>3098073417</v>
      </c>
      <c r="J15" s="56">
        <v>142819648</v>
      </c>
      <c r="K15" s="3"/>
    </row>
    <row r="16" spans="2:11" ht="12.75" customHeight="1">
      <c r="B16" s="36" t="s">
        <v>21</v>
      </c>
      <c r="C16" s="56">
        <v>1956994596</v>
      </c>
      <c r="D16" s="56">
        <v>1140698698</v>
      </c>
      <c r="E16" s="56">
        <v>785403777</v>
      </c>
      <c r="G16" s="36" t="s">
        <v>21</v>
      </c>
      <c r="H16" s="56">
        <v>2351884640</v>
      </c>
      <c r="I16" s="56">
        <v>1603954235</v>
      </c>
      <c r="J16" s="56">
        <v>1096454111</v>
      </c>
      <c r="K16" s="3"/>
    </row>
    <row r="17" spans="1:11" ht="12.75" customHeight="1">
      <c r="B17" s="37" t="s">
        <v>60</v>
      </c>
      <c r="C17" s="57">
        <v>4773656683</v>
      </c>
      <c r="D17" s="57">
        <v>0</v>
      </c>
      <c r="E17" s="57">
        <v>0</v>
      </c>
      <c r="G17" s="37" t="s">
        <v>60</v>
      </c>
      <c r="H17" s="57">
        <v>4773656683</v>
      </c>
      <c r="I17" s="57">
        <v>0</v>
      </c>
      <c r="J17" s="57">
        <v>0</v>
      </c>
      <c r="K17" s="3"/>
    </row>
    <row r="18" spans="1:11" ht="12.75" customHeight="1">
      <c r="B18" s="34" t="s">
        <v>22</v>
      </c>
      <c r="C18" s="54">
        <f>SUM(C19:C27)</f>
        <v>54495105142</v>
      </c>
      <c r="D18" s="54">
        <f t="shared" ref="D18:E18" si="2">SUM(D19:D27)</f>
        <v>57657864084</v>
      </c>
      <c r="E18" s="54">
        <f t="shared" si="2"/>
        <v>42296419732</v>
      </c>
      <c r="F18" s="15"/>
      <c r="G18" s="34" t="s">
        <v>22</v>
      </c>
      <c r="H18" s="54">
        <f>SUM(H19:H28)</f>
        <v>59097760027</v>
      </c>
      <c r="I18" s="54">
        <f t="shared" ref="I18:J18" si="3">SUM(I19:I28)</f>
        <v>61827081168</v>
      </c>
      <c r="J18" s="54">
        <f t="shared" si="3"/>
        <v>46431616274</v>
      </c>
      <c r="K18" s="15"/>
    </row>
    <row r="19" spans="1:11" ht="12.75" customHeight="1">
      <c r="B19" s="39" t="s">
        <v>50</v>
      </c>
      <c r="C19" s="56">
        <v>344479128</v>
      </c>
      <c r="D19" s="56">
        <v>258359346</v>
      </c>
      <c r="E19" s="56"/>
      <c r="F19" s="17"/>
      <c r="G19" s="39" t="s">
        <v>50</v>
      </c>
      <c r="H19" s="56">
        <v>344479128</v>
      </c>
      <c r="I19" s="56">
        <v>258359346</v>
      </c>
      <c r="J19" s="56">
        <v>0</v>
      </c>
      <c r="K19" s="17"/>
    </row>
    <row r="20" spans="1:11" ht="12.75" customHeight="1">
      <c r="A20" s="16"/>
      <c r="B20" s="39" t="s">
        <v>23</v>
      </c>
      <c r="C20" s="58">
        <v>177400000</v>
      </c>
      <c r="D20" s="58">
        <v>258900000</v>
      </c>
      <c r="E20" s="58">
        <v>242100000</v>
      </c>
      <c r="F20" s="17"/>
      <c r="G20" s="39" t="s">
        <v>23</v>
      </c>
      <c r="H20" s="58">
        <v>177400000</v>
      </c>
      <c r="I20" s="58">
        <v>258900000</v>
      </c>
      <c r="J20" s="58">
        <v>242100000</v>
      </c>
      <c r="K20" s="17"/>
    </row>
    <row r="21" spans="1:11" s="16" customFormat="1" ht="12.75" customHeight="1">
      <c r="A21" s="18"/>
      <c r="B21" s="39" t="s">
        <v>19</v>
      </c>
      <c r="C21" s="58">
        <v>5545655955</v>
      </c>
      <c r="D21" s="58">
        <v>5496602839</v>
      </c>
      <c r="E21" s="58">
        <v>4705751702</v>
      </c>
      <c r="F21" s="3"/>
      <c r="G21" s="39" t="s">
        <v>19</v>
      </c>
      <c r="H21" s="58">
        <v>5131285955</v>
      </c>
      <c r="I21" s="58">
        <v>5029789239</v>
      </c>
      <c r="J21" s="58">
        <v>4653308102</v>
      </c>
      <c r="K21" s="3"/>
    </row>
    <row r="22" spans="1:11" ht="12.75" customHeight="1">
      <c r="A22" s="18"/>
      <c r="B22" s="39" t="s">
        <v>20</v>
      </c>
      <c r="C22" s="56">
        <v>5481632330</v>
      </c>
      <c r="D22" s="56">
        <v>3363952330</v>
      </c>
      <c r="E22" s="56">
        <v>3305003600</v>
      </c>
      <c r="G22" s="39" t="s">
        <v>20</v>
      </c>
      <c r="H22" s="56">
        <v>5481632330</v>
      </c>
      <c r="I22" s="56">
        <v>3363952330</v>
      </c>
      <c r="J22" s="56">
        <v>3305003600</v>
      </c>
      <c r="K22" s="3"/>
    </row>
    <row r="23" spans="1:11" s="18" customFormat="1" ht="12.75" customHeight="1">
      <c r="A23" s="1"/>
      <c r="B23" s="39" t="s">
        <v>51</v>
      </c>
      <c r="C23" s="56">
        <v>3845218392</v>
      </c>
      <c r="D23" s="56">
        <v>8645031679</v>
      </c>
      <c r="E23" s="56"/>
      <c r="F23" s="3"/>
      <c r="G23" s="39" t="s">
        <v>51</v>
      </c>
      <c r="H23" s="56">
        <v>3845218392</v>
      </c>
      <c r="I23" s="56">
        <v>8645031679</v>
      </c>
      <c r="J23" s="56"/>
      <c r="K23" s="3"/>
    </row>
    <row r="24" spans="1:11" s="18" customFormat="1" ht="12.75" customHeight="1">
      <c r="A24" s="1"/>
      <c r="B24" s="39" t="s">
        <v>24</v>
      </c>
      <c r="C24" s="56">
        <v>4898985407</v>
      </c>
      <c r="D24" s="56">
        <v>5095268663</v>
      </c>
      <c r="E24" s="56">
        <v>13285099579</v>
      </c>
      <c r="F24" s="3"/>
      <c r="G24" s="39" t="s">
        <v>24</v>
      </c>
      <c r="H24" s="56">
        <v>4487879746</v>
      </c>
      <c r="I24" s="56">
        <v>4685138574</v>
      </c>
      <c r="J24" s="56">
        <v>13226539532</v>
      </c>
      <c r="K24" s="3"/>
    </row>
    <row r="25" spans="1:11" ht="12.75" customHeight="1">
      <c r="B25" s="39" t="s">
        <v>25</v>
      </c>
      <c r="C25" s="56">
        <v>34201733930</v>
      </c>
      <c r="D25" s="56">
        <v>34539749227</v>
      </c>
      <c r="E25" s="56">
        <v>20373769090</v>
      </c>
      <c r="G25" s="39" t="s">
        <v>25</v>
      </c>
      <c r="H25" s="56">
        <v>3347253298</v>
      </c>
      <c r="I25" s="56">
        <v>3239925875</v>
      </c>
      <c r="J25" s="56">
        <v>3889525404</v>
      </c>
      <c r="K25" s="3"/>
    </row>
    <row r="26" spans="1:11" ht="12.75" customHeight="1">
      <c r="B26" s="39" t="s">
        <v>26</v>
      </c>
      <c r="C26" s="56">
        <v>0</v>
      </c>
      <c r="D26" s="56">
        <v>0</v>
      </c>
      <c r="E26" s="56">
        <v>282999618</v>
      </c>
      <c r="G26" s="39" t="s">
        <v>52</v>
      </c>
      <c r="H26" s="56">
        <v>35500117032</v>
      </c>
      <c r="I26" s="56">
        <v>35500117032</v>
      </c>
      <c r="J26" s="58">
        <v>19800000000</v>
      </c>
      <c r="K26" s="3"/>
    </row>
    <row r="27" spans="1:11" ht="12.75" customHeight="1">
      <c r="B27" s="37" t="s">
        <v>27</v>
      </c>
      <c r="C27" s="59">
        <v>0</v>
      </c>
      <c r="D27" s="59">
        <v>0</v>
      </c>
      <c r="E27" s="59">
        <v>101696143</v>
      </c>
      <c r="F27" s="19"/>
      <c r="G27" s="39" t="s">
        <v>26</v>
      </c>
      <c r="H27" s="56">
        <v>0</v>
      </c>
      <c r="I27" s="56">
        <v>0</v>
      </c>
      <c r="J27" s="58">
        <v>397649457</v>
      </c>
      <c r="K27" s="19"/>
    </row>
    <row r="28" spans="1:11" ht="12.75" customHeight="1">
      <c r="B28" s="40" t="s">
        <v>6</v>
      </c>
      <c r="C28" s="60">
        <f>C10+C18</f>
        <v>116491452305</v>
      </c>
      <c r="D28" s="60">
        <f>D10+D18</f>
        <v>108083925124</v>
      </c>
      <c r="E28" s="60">
        <f>E10+E18</f>
        <v>107438451101</v>
      </c>
      <c r="G28" s="37" t="s">
        <v>27</v>
      </c>
      <c r="H28" s="59">
        <v>782494146</v>
      </c>
      <c r="I28" s="59">
        <v>845867093</v>
      </c>
      <c r="J28" s="59">
        <v>917490179</v>
      </c>
      <c r="K28" s="3"/>
    </row>
    <row r="29" spans="1:11" ht="12.75" customHeight="1">
      <c r="A29" s="16"/>
      <c r="B29" s="34" t="s">
        <v>7</v>
      </c>
      <c r="C29" s="61"/>
      <c r="D29" s="61"/>
      <c r="E29" s="61"/>
      <c r="F29" s="15"/>
      <c r="G29" s="40" t="s">
        <v>6</v>
      </c>
      <c r="H29" s="60">
        <f>H18+H10</f>
        <v>94674824800</v>
      </c>
      <c r="I29" s="60">
        <f>I18+I10</f>
        <v>93853774184</v>
      </c>
      <c r="J29" s="60">
        <f>J18+J10</f>
        <v>103494010506</v>
      </c>
      <c r="K29" s="15"/>
    </row>
    <row r="30" spans="1:11" ht="12.75" customHeight="1">
      <c r="B30" s="34" t="s">
        <v>28</v>
      </c>
      <c r="C30" s="62">
        <f>SUM(C31:C34)</f>
        <v>10628798613</v>
      </c>
      <c r="D30" s="62">
        <f t="shared" ref="D30:E30" si="4">SUM(D31:D34)</f>
        <v>5404903448</v>
      </c>
      <c r="E30" s="62">
        <f t="shared" si="4"/>
        <v>7477529984</v>
      </c>
      <c r="G30" s="34" t="s">
        <v>7</v>
      </c>
      <c r="H30" s="61"/>
      <c r="I30" s="61"/>
      <c r="J30" s="61"/>
      <c r="K30" s="3"/>
    </row>
    <row r="31" spans="1:11" s="16" customFormat="1" ht="12.75" customHeight="1">
      <c r="B31" s="38" t="s">
        <v>29</v>
      </c>
      <c r="C31" s="63">
        <v>0</v>
      </c>
      <c r="D31" s="63">
        <v>0</v>
      </c>
      <c r="E31" s="63">
        <v>300000000</v>
      </c>
      <c r="F31" s="3"/>
      <c r="G31" s="34" t="s">
        <v>28</v>
      </c>
      <c r="H31" s="62">
        <f>SUM(H32:H33)</f>
        <v>6842574303</v>
      </c>
      <c r="I31" s="62">
        <f>SUM(I32:I33)</f>
        <v>3951604567</v>
      </c>
      <c r="J31" s="62">
        <f>SUM(J32:J33)</f>
        <v>5909183328</v>
      </c>
      <c r="K31" s="3"/>
    </row>
    <row r="32" spans="1:11" ht="12.75" customHeight="1">
      <c r="B32" s="39" t="s">
        <v>30</v>
      </c>
      <c r="C32" s="64">
        <v>2083046502</v>
      </c>
      <c r="D32" s="64">
        <v>1791864342</v>
      </c>
      <c r="E32" s="64">
        <v>2410554834</v>
      </c>
      <c r="G32" s="39" t="s">
        <v>54</v>
      </c>
      <c r="H32" s="64">
        <v>1745892779</v>
      </c>
      <c r="I32" s="64">
        <v>1372902820</v>
      </c>
      <c r="J32" s="64">
        <v>1847367006</v>
      </c>
      <c r="K32" s="3"/>
    </row>
    <row r="33" spans="1:11" s="16" customFormat="1" ht="12.75" customHeight="1">
      <c r="A33" s="1"/>
      <c r="B33" s="39" t="s">
        <v>31</v>
      </c>
      <c r="C33" s="65">
        <v>2175670613</v>
      </c>
      <c r="D33" s="65">
        <v>238254204</v>
      </c>
      <c r="E33" s="65">
        <v>423213003</v>
      </c>
      <c r="F33" s="15"/>
      <c r="G33" s="41" t="s">
        <v>32</v>
      </c>
      <c r="H33" s="66">
        <v>5096681524</v>
      </c>
      <c r="I33" s="66">
        <v>2578701747</v>
      </c>
      <c r="J33" s="66">
        <v>4061816322</v>
      </c>
      <c r="K33" s="15"/>
    </row>
    <row r="34" spans="1:11" ht="12.75" customHeight="1">
      <c r="B34" s="41" t="s">
        <v>32</v>
      </c>
      <c r="C34" s="66">
        <v>6370081498</v>
      </c>
      <c r="D34" s="66">
        <v>3374784902</v>
      </c>
      <c r="E34" s="66">
        <v>4343762147</v>
      </c>
      <c r="G34" s="34" t="s">
        <v>33</v>
      </c>
      <c r="H34" s="62">
        <f>SUM(H35:H37)</f>
        <v>589846553</v>
      </c>
      <c r="I34" s="62">
        <f>SUM(I35:I37)</f>
        <v>1053439487</v>
      </c>
      <c r="J34" s="62">
        <f>SUM(J35:J37)</f>
        <v>990553529</v>
      </c>
      <c r="K34" s="3"/>
    </row>
    <row r="35" spans="1:11" ht="12.75" customHeight="1">
      <c r="A35" s="16"/>
      <c r="B35" s="34" t="s">
        <v>33</v>
      </c>
      <c r="C35" s="62">
        <f>SUM(C36:C39)</f>
        <v>2447076264</v>
      </c>
      <c r="D35" s="62">
        <f>SUM(D36:D39)</f>
        <v>2757771038</v>
      </c>
      <c r="E35" s="62">
        <f>SUM(E36:E39)</f>
        <v>1029057301</v>
      </c>
      <c r="G35" s="35" t="s">
        <v>30</v>
      </c>
      <c r="H35" s="63">
        <v>473636636</v>
      </c>
      <c r="I35" s="63">
        <v>962012155</v>
      </c>
      <c r="J35" s="63">
        <v>906571324</v>
      </c>
      <c r="K35" s="3"/>
    </row>
    <row r="36" spans="1:11" ht="12.75" customHeight="1">
      <c r="B36" s="35" t="s">
        <v>30</v>
      </c>
      <c r="C36" s="63">
        <v>473636636</v>
      </c>
      <c r="D36" s="63">
        <v>962012155</v>
      </c>
      <c r="E36" s="63">
        <v>906571324</v>
      </c>
      <c r="G36" s="36" t="s">
        <v>34</v>
      </c>
      <c r="H36" s="64">
        <v>26198471</v>
      </c>
      <c r="I36" s="64">
        <v>2674938</v>
      </c>
      <c r="J36" s="64">
        <v>0</v>
      </c>
      <c r="K36" s="3"/>
    </row>
    <row r="37" spans="1:11" ht="12.75" customHeight="1">
      <c r="B37" s="36" t="s">
        <v>34</v>
      </c>
      <c r="C37" s="64">
        <v>753895282</v>
      </c>
      <c r="D37" s="64">
        <v>519031364</v>
      </c>
      <c r="E37" s="64">
        <v>38503772</v>
      </c>
      <c r="G37" s="39" t="s">
        <v>35</v>
      </c>
      <c r="H37" s="65">
        <v>90011446</v>
      </c>
      <c r="I37" s="65">
        <v>88752394</v>
      </c>
      <c r="J37" s="65">
        <v>83982205</v>
      </c>
      <c r="K37" s="3"/>
    </row>
    <row r="38" spans="1:11" s="16" customFormat="1" ht="12.75" customHeight="1">
      <c r="A38" s="1"/>
      <c r="B38" s="39" t="s">
        <v>35</v>
      </c>
      <c r="C38" s="65">
        <v>90011446</v>
      </c>
      <c r="D38" s="65">
        <v>88752394</v>
      </c>
      <c r="E38" s="65">
        <v>83982205</v>
      </c>
      <c r="F38" s="15"/>
      <c r="G38" s="40" t="s">
        <v>8</v>
      </c>
      <c r="H38" s="68">
        <f>H31+H34</f>
        <v>7432420856</v>
      </c>
      <c r="I38" s="68">
        <f>I31+I34</f>
        <v>5005044054</v>
      </c>
      <c r="J38" s="68">
        <f>J31+J34</f>
        <v>6899736857</v>
      </c>
      <c r="K38" s="15"/>
    </row>
    <row r="39" spans="1:11" ht="12.75" customHeight="1">
      <c r="B39" s="41" t="s">
        <v>53</v>
      </c>
      <c r="C39" s="67">
        <v>1129532900</v>
      </c>
      <c r="D39" s="67">
        <v>1187975125</v>
      </c>
      <c r="E39" s="67">
        <v>0</v>
      </c>
      <c r="G39" s="34" t="s">
        <v>9</v>
      </c>
      <c r="H39" s="61"/>
      <c r="I39" s="61"/>
      <c r="J39" s="61"/>
      <c r="K39" s="3"/>
    </row>
    <row r="40" spans="1:11" ht="12.75" customHeight="1">
      <c r="A40" s="16"/>
      <c r="B40" s="40" t="s">
        <v>8</v>
      </c>
      <c r="C40" s="68">
        <f>C30+C35</f>
        <v>13075874877</v>
      </c>
      <c r="D40" s="68">
        <f t="shared" ref="D40:E40" si="5">D30+D35</f>
        <v>8162674486</v>
      </c>
      <c r="E40" s="68">
        <f t="shared" si="5"/>
        <v>8506587285</v>
      </c>
      <c r="G40" s="53" t="s">
        <v>36</v>
      </c>
      <c r="H40" s="62">
        <f>SUM(H41:H45)</f>
        <v>87242403944</v>
      </c>
      <c r="I40" s="62">
        <f t="shared" ref="I40:J40" si="6">SUM(I41:I45)</f>
        <v>88848730130</v>
      </c>
      <c r="J40" s="62">
        <f t="shared" si="6"/>
        <v>96594273649</v>
      </c>
      <c r="K40" s="3"/>
    </row>
    <row r="41" spans="1:11" ht="12.75" customHeight="1">
      <c r="B41" s="34" t="s">
        <v>9</v>
      </c>
      <c r="C41" s="61"/>
      <c r="D41" s="61"/>
      <c r="E41" s="61"/>
      <c r="G41" s="35" t="s">
        <v>37</v>
      </c>
      <c r="H41" s="63">
        <v>3520000000</v>
      </c>
      <c r="I41" s="63">
        <v>3520000000</v>
      </c>
      <c r="J41" s="63">
        <v>3520000000</v>
      </c>
      <c r="K41" s="3"/>
    </row>
    <row r="42" spans="1:11" ht="12.75" customHeight="1">
      <c r="B42" s="53" t="s">
        <v>36</v>
      </c>
      <c r="C42" s="62">
        <f>SUM(C43:C47)</f>
        <v>96976226044</v>
      </c>
      <c r="D42" s="62">
        <f t="shared" ref="D42:E42" si="7">SUM(D43:D47)</f>
        <v>95358669836</v>
      </c>
      <c r="E42" s="62">
        <f t="shared" si="7"/>
        <v>98815801642</v>
      </c>
      <c r="G42" s="36" t="s">
        <v>38</v>
      </c>
      <c r="H42" s="64">
        <v>46374975974</v>
      </c>
      <c r="I42" s="64">
        <v>46374975974</v>
      </c>
      <c r="J42" s="64">
        <v>46374975974</v>
      </c>
      <c r="K42" s="3"/>
    </row>
    <row r="43" spans="1:11" s="16" customFormat="1" ht="12.75" customHeight="1">
      <c r="A43" s="1"/>
      <c r="B43" s="35" t="s">
        <v>37</v>
      </c>
      <c r="C43" s="63">
        <v>3520000000</v>
      </c>
      <c r="D43" s="63">
        <v>3520000000</v>
      </c>
      <c r="E43" s="63">
        <v>3520000000</v>
      </c>
      <c r="F43" s="3"/>
      <c r="G43" s="36" t="s">
        <v>39</v>
      </c>
      <c r="H43" s="64">
        <v>-5657981690</v>
      </c>
      <c r="I43" s="64">
        <v>-5863540151</v>
      </c>
      <c r="J43" s="64">
        <v>-6627106114</v>
      </c>
      <c r="K43" s="3"/>
    </row>
    <row r="44" spans="1:11" ht="12.75" customHeight="1">
      <c r="B44" s="36" t="s">
        <v>38</v>
      </c>
      <c r="C44" s="64">
        <v>46374975974</v>
      </c>
      <c r="D44" s="64">
        <v>46374975974</v>
      </c>
      <c r="E44" s="64">
        <v>46374975974</v>
      </c>
      <c r="G44" s="36" t="s">
        <v>40</v>
      </c>
      <c r="H44" s="64">
        <v>26454355</v>
      </c>
      <c r="I44" s="64">
        <v>-79503319</v>
      </c>
      <c r="J44" s="64">
        <v>-44600675</v>
      </c>
      <c r="K44" s="3"/>
    </row>
    <row r="45" spans="1:11" ht="12.75" customHeight="1">
      <c r="B45" s="36" t="s">
        <v>39</v>
      </c>
      <c r="C45" s="64">
        <v>-5639535133</v>
      </c>
      <c r="D45" s="64">
        <v>-5863540151</v>
      </c>
      <c r="E45" s="64">
        <v>-6627106114</v>
      </c>
      <c r="G45" s="37" t="s">
        <v>41</v>
      </c>
      <c r="H45" s="66">
        <v>42978955305</v>
      </c>
      <c r="I45" s="66">
        <v>44896797626</v>
      </c>
      <c r="J45" s="66">
        <v>53371004464</v>
      </c>
      <c r="K45" s="3"/>
    </row>
    <row r="46" spans="1:11" ht="12.75" customHeight="1">
      <c r="B46" s="36" t="s">
        <v>40</v>
      </c>
      <c r="C46" s="64">
        <v>26454355</v>
      </c>
      <c r="D46" s="64">
        <v>-79503319</v>
      </c>
      <c r="E46" s="64">
        <v>-38887373</v>
      </c>
      <c r="F46" s="15"/>
      <c r="G46" s="53" t="s">
        <v>42</v>
      </c>
      <c r="H46" s="62">
        <v>0</v>
      </c>
      <c r="I46" s="62">
        <v>0</v>
      </c>
      <c r="J46" s="62">
        <v>0</v>
      </c>
      <c r="K46" s="15"/>
    </row>
    <row r="47" spans="1:11" ht="12.75" customHeight="1">
      <c r="B47" s="37" t="s">
        <v>41</v>
      </c>
      <c r="C47" s="66">
        <v>52694330848</v>
      </c>
      <c r="D47" s="66">
        <v>51406737332</v>
      </c>
      <c r="E47" s="66">
        <v>55586819155</v>
      </c>
      <c r="F47" s="15"/>
      <c r="G47" s="40" t="s">
        <v>10</v>
      </c>
      <c r="H47" s="68">
        <f>H40+H46</f>
        <v>87242403944</v>
      </c>
      <c r="I47" s="68">
        <f t="shared" ref="I47:J47" si="8">I40+I46</f>
        <v>88848730130</v>
      </c>
      <c r="J47" s="68">
        <f t="shared" si="8"/>
        <v>96594273649</v>
      </c>
      <c r="K47" s="15"/>
    </row>
    <row r="48" spans="1:11" ht="15" customHeight="1">
      <c r="A48" s="16"/>
      <c r="B48" s="53" t="s">
        <v>42</v>
      </c>
      <c r="C48" s="62">
        <v>6439351384</v>
      </c>
      <c r="D48" s="62">
        <v>4562580802</v>
      </c>
      <c r="E48" s="62">
        <v>116062174</v>
      </c>
      <c r="G48" s="42" t="s">
        <v>11</v>
      </c>
      <c r="H48" s="69">
        <f>H47+H38</f>
        <v>94674824800</v>
      </c>
      <c r="I48" s="69">
        <f t="shared" ref="I48:J48" si="9">I47+I38</f>
        <v>93853774184</v>
      </c>
      <c r="J48" s="69">
        <f t="shared" si="9"/>
        <v>103494010506</v>
      </c>
    </row>
    <row r="49" spans="1:11" ht="12.75" customHeight="1">
      <c r="B49" s="40" t="s">
        <v>10</v>
      </c>
      <c r="C49" s="68">
        <f>C42+C48</f>
        <v>103415577428</v>
      </c>
      <c r="D49" s="68">
        <f t="shared" ref="D49:E49" si="10">D42+D48</f>
        <v>99921250638</v>
      </c>
      <c r="E49" s="68">
        <f t="shared" si="10"/>
        <v>98931863816</v>
      </c>
      <c r="G49" s="1" t="s">
        <v>14</v>
      </c>
    </row>
    <row r="50" spans="1:11" s="16" customFormat="1" ht="12.75" customHeight="1">
      <c r="A50" s="1"/>
      <c r="B50" s="42" t="s">
        <v>11</v>
      </c>
      <c r="C50" s="69">
        <f>C49+C40</f>
        <v>116491452305</v>
      </c>
      <c r="D50" s="69">
        <f t="shared" ref="D50:E50" si="11">D49+D40</f>
        <v>108083925124</v>
      </c>
      <c r="E50" s="69">
        <f t="shared" si="11"/>
        <v>107438451101</v>
      </c>
      <c r="F50" s="3"/>
      <c r="G50" s="1"/>
      <c r="H50" s="1"/>
      <c r="I50" s="2"/>
      <c r="J50" s="2"/>
      <c r="K50" s="1"/>
    </row>
    <row r="51" spans="1:11" ht="15" customHeight="1">
      <c r="A51" s="16"/>
      <c r="B51" s="1" t="s">
        <v>14</v>
      </c>
      <c r="H51" s="2"/>
    </row>
    <row r="52" spans="1:11" s="16" customFormat="1" ht="12.75" customHeight="1">
      <c r="A52" s="1"/>
      <c r="B52" s="1"/>
      <c r="C52" s="2"/>
      <c r="D52" s="2"/>
      <c r="E52" s="2"/>
      <c r="F52" s="3"/>
      <c r="G52" s="1"/>
      <c r="H52" s="1"/>
      <c r="I52" s="2"/>
      <c r="J52" s="2"/>
      <c r="K52" s="1"/>
    </row>
    <row r="53" spans="1:11" ht="12.75" customHeight="1">
      <c r="F53" s="1"/>
    </row>
    <row r="54" spans="1:11" ht="12.75" customHeight="1"/>
    <row r="55" spans="1:11" ht="12.75" customHeight="1"/>
    <row r="56" spans="1:11" ht="12.75" customHeight="1"/>
    <row r="57" spans="1:11" ht="12.75" customHeight="1"/>
  </sheetData>
  <mergeCells count="12">
    <mergeCell ref="B3:E3"/>
    <mergeCell ref="G3:J3"/>
    <mergeCell ref="B4:E4"/>
    <mergeCell ref="G4:J4"/>
    <mergeCell ref="B7:B8"/>
    <mergeCell ref="D7:D8"/>
    <mergeCell ref="E7:E8"/>
    <mergeCell ref="G7:G8"/>
    <mergeCell ref="I7:I8"/>
    <mergeCell ref="J7:J8"/>
    <mergeCell ref="C7:C8"/>
    <mergeCell ref="H7:H8"/>
  </mergeCells>
  <phoneticPr fontId="21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1:N31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H24" sqref="H24"/>
    </sheetView>
  </sheetViews>
  <sheetFormatPr defaultColWidth="26.1640625" defaultRowHeight="12"/>
  <cols>
    <col min="1" max="1" width="0.5" style="1" customWidth="1"/>
    <col min="2" max="2" width="28.33203125" style="1" customWidth="1"/>
    <col min="3" max="6" width="18.83203125" style="23" customWidth="1"/>
    <col min="7" max="7" width="16.6640625" style="4" bestFit="1" customWidth="1"/>
    <col min="8" max="8" width="28.33203125" style="1" customWidth="1"/>
    <col min="9" max="12" width="18.83203125" style="23" customWidth="1"/>
    <col min="13" max="14" width="3.6640625" style="4" customWidth="1"/>
    <col min="15" max="16384" width="26.1640625" style="1"/>
  </cols>
  <sheetData>
    <row r="1" spans="2:14" s="9" customFormat="1" ht="7.5" customHeight="1">
      <c r="B1" s="5"/>
      <c r="C1" s="8"/>
      <c r="D1" s="8"/>
      <c r="E1" s="8"/>
      <c r="F1" s="8"/>
      <c r="G1" s="8"/>
      <c r="H1" s="5"/>
      <c r="I1" s="8"/>
      <c r="J1" s="8"/>
      <c r="K1" s="8"/>
      <c r="L1" s="8"/>
      <c r="M1" s="8"/>
      <c r="N1" s="8"/>
    </row>
    <row r="2" spans="2:14" s="9" customFormat="1" ht="7.5" customHeight="1">
      <c r="B2" s="5"/>
      <c r="C2" s="8"/>
      <c r="D2" s="8"/>
      <c r="E2" s="8"/>
      <c r="F2" s="8"/>
      <c r="G2" s="8"/>
      <c r="H2" s="5"/>
      <c r="I2" s="8"/>
      <c r="J2" s="8"/>
      <c r="K2" s="8"/>
      <c r="L2" s="8"/>
      <c r="M2" s="8"/>
      <c r="N2" s="8"/>
    </row>
    <row r="3" spans="2:14" s="21" customFormat="1" ht="20.25">
      <c r="B3" s="89" t="s">
        <v>12</v>
      </c>
      <c r="C3" s="89"/>
      <c r="D3" s="89"/>
      <c r="E3" s="89"/>
      <c r="F3" s="89"/>
      <c r="G3" s="20"/>
      <c r="H3" s="89" t="s">
        <v>13</v>
      </c>
      <c r="I3" s="89"/>
      <c r="J3" s="89"/>
      <c r="K3" s="89"/>
      <c r="L3" s="89"/>
      <c r="M3" s="20"/>
      <c r="N3" s="20"/>
    </row>
    <row r="4" spans="2:14" s="9" customFormat="1" ht="20.25" customHeight="1">
      <c r="B4" s="22"/>
      <c r="C4" s="22"/>
      <c r="D4" s="22"/>
      <c r="E4" s="22"/>
      <c r="F4" s="22"/>
      <c r="G4" s="8"/>
      <c r="H4" s="22"/>
      <c r="I4" s="22"/>
      <c r="J4" s="22"/>
      <c r="K4" s="22"/>
      <c r="L4" s="22"/>
      <c r="M4" s="8"/>
      <c r="N4" s="8"/>
    </row>
    <row r="5" spans="2:14" ht="20.25" customHeight="1"/>
    <row r="6" spans="2:14" ht="20.25" customHeight="1">
      <c r="B6" s="5" t="s">
        <v>2</v>
      </c>
      <c r="F6" s="24" t="s">
        <v>3</v>
      </c>
      <c r="H6" s="5" t="s">
        <v>4</v>
      </c>
      <c r="L6" s="24" t="s">
        <v>3</v>
      </c>
    </row>
    <row r="7" spans="2:14" ht="20.25" customHeight="1">
      <c r="B7" s="95" t="s">
        <v>45</v>
      </c>
      <c r="C7" s="96" t="s">
        <v>63</v>
      </c>
      <c r="D7" s="97"/>
      <c r="E7" s="96" t="s">
        <v>64</v>
      </c>
      <c r="F7" s="97"/>
      <c r="H7" s="95" t="s">
        <v>46</v>
      </c>
      <c r="I7" s="96" t="s">
        <v>63</v>
      </c>
      <c r="J7" s="97"/>
      <c r="K7" s="96" t="s">
        <v>64</v>
      </c>
      <c r="L7" s="97"/>
    </row>
    <row r="8" spans="2:14" ht="20.25" customHeight="1">
      <c r="B8" s="95"/>
      <c r="C8" s="83" t="s">
        <v>48</v>
      </c>
      <c r="D8" s="84" t="s">
        <v>49</v>
      </c>
      <c r="E8" s="83" t="s">
        <v>48</v>
      </c>
      <c r="F8" s="84" t="s">
        <v>49</v>
      </c>
      <c r="H8" s="95"/>
      <c r="I8" s="83" t="s">
        <v>48</v>
      </c>
      <c r="J8" s="84" t="s">
        <v>49</v>
      </c>
      <c r="K8" s="83" t="s">
        <v>48</v>
      </c>
      <c r="L8" s="84" t="s">
        <v>49</v>
      </c>
    </row>
    <row r="9" spans="2:14" ht="20.25" customHeight="1">
      <c r="B9" s="45" t="s">
        <v>65</v>
      </c>
      <c r="C9" s="70">
        <v>12891062429</v>
      </c>
      <c r="D9" s="79">
        <v>12891062429</v>
      </c>
      <c r="E9" s="70">
        <v>6901906702</v>
      </c>
      <c r="F9" s="79">
        <v>27620276463</v>
      </c>
      <c r="H9" s="45" t="s">
        <v>65</v>
      </c>
      <c r="I9" s="70">
        <v>2866137008</v>
      </c>
      <c r="J9" s="79">
        <f>I9</f>
        <v>2866137008</v>
      </c>
      <c r="K9" s="70">
        <v>4472578425</v>
      </c>
      <c r="L9" s="79">
        <f>K9</f>
        <v>4472578425</v>
      </c>
    </row>
    <row r="10" spans="2:14" s="16" customFormat="1" ht="20.25" customHeight="1">
      <c r="B10" s="47" t="s">
        <v>70</v>
      </c>
      <c r="C10" s="71">
        <v>8351792777</v>
      </c>
      <c r="D10" s="80">
        <v>8351792777</v>
      </c>
      <c r="E10" s="71">
        <v>5943625339</v>
      </c>
      <c r="F10" s="80">
        <f>E10</f>
        <v>5943625339</v>
      </c>
      <c r="G10" s="25"/>
      <c r="H10" s="47" t="s">
        <v>70</v>
      </c>
      <c r="I10" s="71">
        <v>5084687650</v>
      </c>
      <c r="J10" s="80">
        <f>I10</f>
        <v>5084687650</v>
      </c>
      <c r="K10" s="71">
        <v>4900775507</v>
      </c>
      <c r="L10" s="80">
        <f>K10</f>
        <v>4900775507</v>
      </c>
      <c r="M10" s="26"/>
      <c r="N10" s="26"/>
    </row>
    <row r="11" spans="2:14" ht="20.25" customHeight="1">
      <c r="B11" s="48" t="s">
        <v>71</v>
      </c>
      <c r="C11" s="72">
        <f>C9-C10</f>
        <v>4539269652</v>
      </c>
      <c r="D11" s="81">
        <f>D9-D10</f>
        <v>4539269652</v>
      </c>
      <c r="E11" s="72">
        <f>E9-E10</f>
        <v>958281363</v>
      </c>
      <c r="F11" s="81">
        <f>F9-F10</f>
        <v>21676651124</v>
      </c>
      <c r="H11" s="48" t="s">
        <v>66</v>
      </c>
      <c r="I11" s="72">
        <f>I9-I10</f>
        <v>-2218550642</v>
      </c>
      <c r="J11" s="81">
        <f>J9-J10</f>
        <v>-2218550642</v>
      </c>
      <c r="K11" s="72">
        <f>K9-K10</f>
        <v>-428197082</v>
      </c>
      <c r="L11" s="81">
        <f>L9-L10</f>
        <v>-428197082</v>
      </c>
    </row>
    <row r="12" spans="2:14" ht="20.25" customHeight="1">
      <c r="B12" s="47" t="s">
        <v>55</v>
      </c>
      <c r="C12" s="71">
        <v>10249774</v>
      </c>
      <c r="D12" s="80">
        <v>10249774</v>
      </c>
      <c r="E12" s="71">
        <v>108771208</v>
      </c>
      <c r="F12" s="80">
        <f t="shared" ref="F12:F16" si="0">E12</f>
        <v>108771208</v>
      </c>
      <c r="H12" s="47" t="s">
        <v>55</v>
      </c>
      <c r="I12" s="71">
        <v>4895083</v>
      </c>
      <c r="J12" s="80">
        <f t="shared" ref="J12:L15" si="1">I12</f>
        <v>4895083</v>
      </c>
      <c r="K12" s="71">
        <v>108758279</v>
      </c>
      <c r="L12" s="80">
        <f t="shared" si="1"/>
        <v>108758279</v>
      </c>
    </row>
    <row r="13" spans="2:14" ht="20.25" customHeight="1">
      <c r="B13" s="47" t="s">
        <v>56</v>
      </c>
      <c r="C13" s="71">
        <v>15192219</v>
      </c>
      <c r="D13" s="80">
        <v>15192219</v>
      </c>
      <c r="E13" s="71">
        <v>26890569</v>
      </c>
      <c r="F13" s="80">
        <f t="shared" si="0"/>
        <v>26890569</v>
      </c>
      <c r="G13" s="27"/>
      <c r="H13" s="47" t="s">
        <v>56</v>
      </c>
      <c r="I13" s="71">
        <v>15133221</v>
      </c>
      <c r="J13" s="80">
        <f t="shared" si="1"/>
        <v>15133221</v>
      </c>
      <c r="K13" s="71">
        <v>14322204</v>
      </c>
      <c r="L13" s="80">
        <f t="shared" si="1"/>
        <v>14322204</v>
      </c>
    </row>
    <row r="14" spans="2:14" ht="20.25" customHeight="1">
      <c r="B14" s="47" t="s">
        <v>57</v>
      </c>
      <c r="C14" s="71">
        <v>610057369</v>
      </c>
      <c r="D14" s="80">
        <v>610057369</v>
      </c>
      <c r="E14" s="71">
        <v>641635919</v>
      </c>
      <c r="F14" s="80">
        <f t="shared" si="0"/>
        <v>641635919</v>
      </c>
      <c r="H14" s="47" t="s">
        <v>57</v>
      </c>
      <c r="I14" s="71">
        <v>458312732</v>
      </c>
      <c r="J14" s="80">
        <f t="shared" si="1"/>
        <v>458312732</v>
      </c>
      <c r="K14" s="71">
        <v>549329717</v>
      </c>
      <c r="L14" s="80">
        <f t="shared" si="1"/>
        <v>549329717</v>
      </c>
    </row>
    <row r="15" spans="2:14" ht="20.25" customHeight="1">
      <c r="B15" s="47" t="s">
        <v>58</v>
      </c>
      <c r="C15" s="71">
        <v>119469090</v>
      </c>
      <c r="D15" s="80">
        <v>119469090</v>
      </c>
      <c r="E15" s="71">
        <v>68286966</v>
      </c>
      <c r="F15" s="80">
        <f t="shared" si="0"/>
        <v>68286966</v>
      </c>
      <c r="G15" s="27"/>
      <c r="H15" s="47" t="s">
        <v>58</v>
      </c>
      <c r="I15" s="71">
        <v>113878822</v>
      </c>
      <c r="J15" s="80">
        <f t="shared" si="1"/>
        <v>113878822</v>
      </c>
      <c r="K15" s="71">
        <v>65328056</v>
      </c>
      <c r="L15" s="80">
        <f t="shared" si="1"/>
        <v>65328056</v>
      </c>
    </row>
    <row r="16" spans="2:14" ht="20.25" customHeight="1">
      <c r="B16" s="47" t="s">
        <v>59</v>
      </c>
      <c r="C16" s="71">
        <v>0</v>
      </c>
      <c r="D16" s="80">
        <v>0</v>
      </c>
      <c r="E16" s="71">
        <v>-68495008</v>
      </c>
      <c r="F16" s="80">
        <f t="shared" si="0"/>
        <v>-68495008</v>
      </c>
      <c r="G16" s="27"/>
      <c r="H16" s="48" t="s">
        <v>67</v>
      </c>
      <c r="I16" s="73">
        <f>I11+I12-I13+I14-I15</f>
        <v>-1884354870</v>
      </c>
      <c r="J16" s="81">
        <f t="shared" ref="J16" si="2">J11+J12-J13+J14-J15</f>
        <v>-1884354870</v>
      </c>
      <c r="K16" s="73">
        <f>K11+K12-K13+K14-K15</f>
        <v>150240654</v>
      </c>
      <c r="L16" s="81">
        <f t="shared" ref="L16" si="3">L11+L12-L13+L14-L15</f>
        <v>150240654</v>
      </c>
    </row>
    <row r="17" spans="2:14" s="16" customFormat="1" ht="20.25" customHeight="1">
      <c r="B17" s="48" t="s">
        <v>72</v>
      </c>
      <c r="C17" s="73">
        <f>C11+C12-C13+C14-C15+C16</f>
        <v>5024915486</v>
      </c>
      <c r="D17" s="81">
        <f>D11+D12-D13+D14-D15+D16</f>
        <v>5024915486</v>
      </c>
      <c r="E17" s="73">
        <f>E11+E12-E13+E14-E15+E16</f>
        <v>1545015947</v>
      </c>
      <c r="F17" s="81">
        <f>F11+F12-F13+F14-F15+F16</f>
        <v>22263385708</v>
      </c>
      <c r="G17" s="25"/>
      <c r="H17" s="47" t="s">
        <v>68</v>
      </c>
      <c r="I17" s="85">
        <v>33487451</v>
      </c>
      <c r="J17" s="80">
        <f>I17</f>
        <v>33487451</v>
      </c>
      <c r="K17" s="71">
        <v>-371011305</v>
      </c>
      <c r="L17" s="80">
        <f>K17</f>
        <v>-371011305</v>
      </c>
      <c r="M17" s="26"/>
      <c r="N17" s="26"/>
    </row>
    <row r="18" spans="2:14" ht="20.25" customHeight="1">
      <c r="B18" s="47" t="s">
        <v>68</v>
      </c>
      <c r="C18" s="71">
        <v>1917524187</v>
      </c>
      <c r="D18" s="80">
        <v>1917524187</v>
      </c>
      <c r="E18" s="71">
        <v>-95061631</v>
      </c>
      <c r="F18" s="80">
        <f>E18</f>
        <v>-95061631</v>
      </c>
      <c r="G18" s="27"/>
      <c r="H18" s="50" t="s">
        <v>69</v>
      </c>
      <c r="I18" s="86">
        <f>I16-I17</f>
        <v>-1917842321</v>
      </c>
      <c r="J18" s="87">
        <f t="shared" ref="J18" si="4">J16-J17</f>
        <v>-1917842321</v>
      </c>
      <c r="K18" s="86">
        <f>K16-K17</f>
        <v>521251959</v>
      </c>
      <c r="L18" s="87">
        <f t="shared" ref="L18" si="5">L16-L17</f>
        <v>521251959</v>
      </c>
    </row>
    <row r="19" spans="2:14" s="18" customFormat="1" ht="20.25" customHeight="1">
      <c r="B19" s="48" t="s">
        <v>73</v>
      </c>
      <c r="C19" s="74">
        <f>C17-C18</f>
        <v>3107391299</v>
      </c>
      <c r="D19" s="75">
        <f t="shared" ref="D19:F19" si="6">D17-D18</f>
        <v>3107391299</v>
      </c>
      <c r="E19" s="74">
        <f t="shared" si="6"/>
        <v>1640077578</v>
      </c>
      <c r="F19" s="75">
        <f t="shared" si="6"/>
        <v>22358447339</v>
      </c>
      <c r="G19" s="28"/>
      <c r="H19" s="1" t="s">
        <v>14</v>
      </c>
      <c r="I19" s="23"/>
      <c r="J19" s="23"/>
      <c r="K19" s="23"/>
      <c r="L19" s="23"/>
      <c r="M19" s="29"/>
      <c r="N19" s="29"/>
    </row>
    <row r="20" spans="2:14" ht="20.25" customHeight="1">
      <c r="B20" s="46" t="s">
        <v>43</v>
      </c>
      <c r="C20" s="76">
        <v>1287593516</v>
      </c>
      <c r="D20" s="77">
        <v>1287593516</v>
      </c>
      <c r="E20" s="76">
        <v>1640077578</v>
      </c>
      <c r="F20" s="77">
        <f t="shared" ref="F20:F21" si="7">E20</f>
        <v>1640077578</v>
      </c>
    </row>
    <row r="21" spans="2:14" ht="20.25" customHeight="1">
      <c r="B21" s="49" t="s">
        <v>44</v>
      </c>
      <c r="C21" s="78">
        <v>1819797783</v>
      </c>
      <c r="D21" s="82">
        <v>1819797783</v>
      </c>
      <c r="E21" s="78">
        <v>0</v>
      </c>
      <c r="F21" s="82">
        <f t="shared" si="7"/>
        <v>0</v>
      </c>
    </row>
    <row r="22" spans="2:14" ht="20.25" customHeight="1">
      <c r="B22" s="1" t="s">
        <v>14</v>
      </c>
      <c r="G22" s="27"/>
    </row>
    <row r="23" spans="2:14" ht="20.25" customHeight="1">
      <c r="G23" s="27"/>
    </row>
    <row r="24" spans="2:14" ht="20.25" customHeight="1"/>
    <row r="25" spans="2:14" ht="15" customHeight="1"/>
    <row r="26" spans="2:14">
      <c r="H26" s="51"/>
    </row>
    <row r="29" spans="2:14">
      <c r="G29" s="23"/>
    </row>
    <row r="30" spans="2:14">
      <c r="H30" s="51"/>
    </row>
    <row r="31" spans="2:14">
      <c r="H31" s="52"/>
    </row>
  </sheetData>
  <mergeCells count="8">
    <mergeCell ref="B3:F3"/>
    <mergeCell ref="H3:L3"/>
    <mergeCell ref="B7:B8"/>
    <mergeCell ref="H7:H8"/>
    <mergeCell ref="C7:D7"/>
    <mergeCell ref="E7:F7"/>
    <mergeCell ref="I7:J7"/>
    <mergeCell ref="K7:L7"/>
  </mergeCells>
  <phoneticPr fontId="19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FS_1Q</vt:lpstr>
      <vt:lpstr>IS_1Q</vt:lpstr>
      <vt:lpstr>FS_1Q!Print_Area</vt:lpstr>
      <vt:lpstr>IS_1Q!Print_Area</vt:lpstr>
      <vt:lpstr>표지!Print_Area</vt:lpstr>
    </vt:vector>
  </TitlesOfParts>
  <Company>JOYMAX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JMXHQPC020</cp:lastModifiedBy>
  <cp:lastPrinted>2013-02-07T06:33:18Z</cp:lastPrinted>
  <dcterms:created xsi:type="dcterms:W3CDTF">2011-08-31T07:22:38Z</dcterms:created>
  <dcterms:modified xsi:type="dcterms:W3CDTF">2013-05-10T10:21:00Z</dcterms:modified>
</cp:coreProperties>
</file>